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P:\Update stukken Maatwerkregeling\"/>
    </mc:Choice>
  </mc:AlternateContent>
  <xr:revisionPtr revIDLastSave="0" documentId="8_{946893B0-0483-4409-ABA5-95DB84362BAB}" xr6:coauthVersionLast="47" xr6:coauthVersionMax="47" xr10:uidLastSave="{00000000-0000-0000-0000-000000000000}"/>
  <workbookProtection workbookAlgorithmName="SHA-512" workbookHashValue="6XVqHw5+at0FGadiZvB8oTpFMGG4QuvCKQ6HSsfUItHWQL6fZh3jIWp/A12OQa9qd3NP9x9u9Tj78eoZx/oPTw==" workbookSaltValue="bmRm9NtizV5hEfjajWZ1FA==" workbookSpinCount="100000" lockStructure="1"/>
  <bookViews>
    <workbookView xWindow="28680" yWindow="-120" windowWidth="29040" windowHeight="15840" xr2:uid="{D3718660-9CCA-406D-9A10-5925A481D0AE}"/>
  </bookViews>
  <sheets>
    <sheet name="Invultemplate" sheetId="1" r:id="rId1"/>
    <sheet name="Beoordelingsformulier" sheetId="3" state="hidden" r:id="rId2"/>
    <sheet name="Financiele gegevens" sheetId="4" state="hidden" r:id="rId3"/>
    <sheet name="Tekst voor in de brief" sheetId="5" state="hidden" r:id="rId4"/>
    <sheet name="Bronvelden" sheetId="2" state="hidden" r:id="rId5"/>
  </sheets>
  <calcPr calcId="191028"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0" i="5" l="1"/>
  <c r="D61" i="5"/>
  <c r="D62" i="5"/>
  <c r="D63" i="5"/>
  <c r="D64" i="5"/>
  <c r="D65" i="5"/>
  <c r="D66" i="5"/>
  <c r="D67" i="5"/>
  <c r="D68" i="5"/>
  <c r="D69" i="5"/>
  <c r="D70" i="5"/>
  <c r="C58" i="5"/>
  <c r="C59" i="5"/>
  <c r="C60" i="5"/>
  <c r="C61" i="5"/>
  <c r="C62" i="5"/>
  <c r="C63" i="5"/>
  <c r="C64" i="5"/>
  <c r="C65" i="5"/>
  <c r="C66" i="5"/>
  <c r="C67" i="5"/>
  <c r="C68" i="5"/>
  <c r="C69" i="5"/>
  <c r="C70" i="5"/>
  <c r="C57" i="5"/>
  <c r="E20" i="5"/>
  <c r="E21" i="5"/>
  <c r="F20" i="5"/>
  <c r="F21" i="5"/>
  <c r="F13" i="4"/>
  <c r="F16" i="4"/>
  <c r="F15" i="4"/>
  <c r="F12" i="4"/>
  <c r="F10" i="4"/>
  <c r="F9" i="4"/>
  <c r="F7" i="4"/>
  <c r="F6" i="4"/>
  <c r="E11" i="4"/>
  <c r="E14" i="4" s="1"/>
  <c r="E17" i="4" s="1"/>
  <c r="D11" i="4"/>
  <c r="D14" i="4" s="1"/>
  <c r="D17" i="4" s="1"/>
  <c r="E5" i="4"/>
  <c r="F11" i="4" l="1"/>
  <c r="G92" i="3" s="1"/>
  <c r="F17" i="4"/>
  <c r="G93" i="3" s="1"/>
  <c r="F14" i="4"/>
  <c r="G85" i="3" l="1"/>
  <c r="D5" i="4"/>
  <c r="F10" i="3"/>
  <c r="F9" i="3"/>
  <c r="D15" i="1"/>
  <c r="S80" i="1"/>
  <c r="J77" i="1"/>
  <c r="G83" i="3" s="1"/>
  <c r="F19" i="5" s="1"/>
  <c r="F8" i="3"/>
  <c r="F82" i="3"/>
  <c r="F83" i="3"/>
  <c r="F84" i="3"/>
  <c r="D84" i="3" s="1"/>
  <c r="F85" i="3"/>
  <c r="D85" i="3" s="1"/>
  <c r="F81" i="3"/>
  <c r="S79" i="1"/>
  <c r="D83" i="3" l="1"/>
  <c r="E19" i="5"/>
  <c r="D82" i="3"/>
  <c r="E18" i="5"/>
  <c r="D81" i="3"/>
  <c r="D86" i="3" s="1"/>
  <c r="E17" i="5"/>
  <c r="F5" i="4"/>
  <c r="G94" i="3" s="1"/>
  <c r="D14" i="1"/>
  <c r="J76" i="1"/>
  <c r="G82" i="3" s="1"/>
  <c r="F18" i="5" s="1"/>
  <c r="B58" i="1"/>
  <c r="D55" i="1"/>
  <c r="F55" i="1" s="1"/>
  <c r="J75" i="1"/>
  <c r="G81" i="3" s="1"/>
  <c r="F17" i="5" s="1"/>
  <c r="D56" i="1"/>
  <c r="F56" i="1" s="1"/>
  <c r="J56" i="1" s="1"/>
  <c r="D58" i="5" s="1"/>
  <c r="D57" i="1"/>
  <c r="F57" i="1" s="1"/>
  <c r="J57" i="1" s="1"/>
  <c r="D59" i="5" s="1"/>
  <c r="D58" i="1"/>
  <c r="F58" i="1" s="1"/>
  <c r="J58" i="1" s="1"/>
  <c r="D59" i="1"/>
  <c r="F59" i="1" s="1"/>
  <c r="J59" i="1" s="1"/>
  <c r="D60" i="1"/>
  <c r="F60" i="1" s="1"/>
  <c r="J60" i="1" s="1"/>
  <c r="D61" i="1"/>
  <c r="F61" i="1" s="1"/>
  <c r="J61" i="1" s="1"/>
  <c r="D62" i="1"/>
  <c r="F62" i="1" s="1"/>
  <c r="J62" i="1" s="1"/>
  <c r="D63" i="1"/>
  <c r="F63" i="1" s="1"/>
  <c r="J63" i="1" s="1"/>
  <c r="D64" i="1"/>
  <c r="F64" i="1" s="1"/>
  <c r="J64" i="1" s="1"/>
  <c r="D65" i="1"/>
  <c r="F65" i="1" s="1"/>
  <c r="J65" i="1" s="1"/>
  <c r="D66" i="1"/>
  <c r="F66" i="1" s="1"/>
  <c r="J66" i="1" s="1"/>
  <c r="D67" i="1"/>
  <c r="F67" i="1" s="1"/>
  <c r="J67" i="1" s="1"/>
  <c r="D68" i="1"/>
  <c r="F68" i="1" s="1"/>
  <c r="J68" i="1" s="1"/>
  <c r="D69" i="1"/>
  <c r="F69" i="1" s="1"/>
  <c r="J69" i="1" s="1"/>
  <c r="B56" i="1"/>
  <c r="B57" i="1"/>
  <c r="B59" i="1"/>
  <c r="B60" i="1"/>
  <c r="B61" i="1"/>
  <c r="B62" i="1"/>
  <c r="B63" i="1"/>
  <c r="B64" i="1"/>
  <c r="B65" i="1"/>
  <c r="B66" i="1"/>
  <c r="B67" i="1"/>
  <c r="B68" i="1"/>
  <c r="B69" i="1"/>
  <c r="H45" i="1"/>
  <c r="H49" i="1" s="1"/>
  <c r="F45" i="1"/>
  <c r="F49" i="1" s="1"/>
  <c r="H29" i="1"/>
  <c r="F29" i="1"/>
  <c r="F48" i="1" s="1"/>
  <c r="D16" i="1"/>
  <c r="D17" i="1"/>
  <c r="D18" i="1"/>
  <c r="D19" i="1"/>
  <c r="D20" i="1"/>
  <c r="D21" i="1"/>
  <c r="D22" i="1"/>
  <c r="D23" i="1"/>
  <c r="D24" i="1"/>
  <c r="D25" i="1"/>
  <c r="D26" i="1"/>
  <c r="D27" i="1"/>
  <c r="D28" i="1"/>
  <c r="D33" i="1"/>
  <c r="D34" i="1"/>
  <c r="D35" i="1"/>
  <c r="D36" i="1"/>
  <c r="D37" i="1"/>
  <c r="D38" i="1"/>
  <c r="D39" i="1"/>
  <c r="D40" i="1"/>
  <c r="D41" i="1"/>
  <c r="D42" i="1"/>
  <c r="D43" i="1"/>
  <c r="D44" i="1"/>
  <c r="D32" i="1"/>
  <c r="H48" i="1" l="1"/>
  <c r="H50" i="1" s="1"/>
  <c r="J50" i="1" s="1"/>
  <c r="D35" i="5"/>
  <c r="F22" i="5"/>
  <c r="G86" i="3"/>
  <c r="D40" i="5" s="1"/>
  <c r="J80" i="1"/>
  <c r="F70" i="1"/>
  <c r="D70" i="1"/>
  <c r="D45" i="1"/>
  <c r="F50" i="1"/>
  <c r="D29" i="1"/>
  <c r="D49" i="1"/>
  <c r="D48" i="1"/>
  <c r="D36" i="5" l="1"/>
  <c r="J55" i="1"/>
  <c r="G88" i="3"/>
  <c r="C88" i="3" s="1"/>
  <c r="D50" i="1"/>
  <c r="J70" i="1" l="1"/>
  <c r="D37" i="5" s="1"/>
  <c r="D57" i="5"/>
  <c r="D85" i="1"/>
  <c r="G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Waal, Bartold van der</author>
  </authors>
  <commentList>
    <comment ref="H55" authorId="0" shapeId="0" xr:uid="{C237FE3C-FA52-4017-A881-8223D2376A41}">
      <text>
        <r>
          <rPr>
            <b/>
            <sz val="9"/>
            <color indexed="81"/>
            <rFont val="Tahoma"/>
            <family val="2"/>
          </rPr>
          <t>Waal, Bartold van der:</t>
        </r>
        <r>
          <rPr>
            <sz val="9"/>
            <color indexed="81"/>
            <rFont val="Tahoma"/>
            <family val="2"/>
          </rPr>
          <t xml:space="preserve">
Advieskosten zijn tot maximaal 5% van het totale investeringsbedrag subsidiabel.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Waal, Bartold van der</author>
    <author>tc={6A2BAA71-E5B2-44E8-A7B7-6B3448533627}</author>
    <author>tc={09579F04-6675-4DE3-90A3-D8AAEAAEAD39}</author>
    <author>tc={E4FD9CA5-304D-466F-8CBF-680496DE2235}</author>
  </authors>
  <commentList>
    <comment ref="G2" authorId="0" shapeId="0" xr:uid="{33F67B85-A936-43B4-8C5E-DB7E46CB2DFA}">
      <text>
        <r>
          <rPr>
            <b/>
            <sz val="9"/>
            <color rgb="FF000000"/>
            <rFont val="Tahoma"/>
            <family val="2"/>
          </rPr>
          <t>Waal, Bartold van der:</t>
        </r>
        <r>
          <rPr>
            <sz val="9"/>
            <color rgb="FF000000"/>
            <rFont val="Tahoma"/>
            <family val="2"/>
          </rPr>
          <t xml:space="preserve">
</t>
        </r>
        <r>
          <rPr>
            <sz val="9"/>
            <color rgb="FF000000"/>
            <rFont val="Tahoma"/>
            <family val="2"/>
          </rPr>
          <t>Handmatig invullen o.b.v. tabel B. Prioritering</t>
        </r>
      </text>
    </comment>
    <comment ref="C73" authorId="1" shapeId="0" xr:uid="{6A2BAA71-E5B2-44E8-A7B7-6B3448533627}">
      <text>
        <t xml:space="preserve">[Opmerkingenthread]
U kunt deze opmerkingenthread lezen in uw versie van Excel. Eventuele wijzigingen aan de thread gaan echter verloren als het bestand wordt geopend in een nieuwere versie van Excel. Meer informatie: https://go.microsoft.com/fwlink/?linkid=870924
Opmerking:
    Spreken we hier nog iets over af? </t>
      </text>
    </comment>
    <comment ref="C74" authorId="2" shapeId="0" xr:uid="{09579F04-6675-4DE3-90A3-D8AAEAAEAD39}">
      <text>
        <t>[Opmerkingenthread]
U kunt deze opmerkingenthread lezen in uw versie van Excel. Eventuele wijzigingen aan de thread gaan echter verloren als het bestand wordt geopend in een nieuwere versie van Excel. Meer informatie: https://go.microsoft.com/fwlink/?linkid=870924
Opmerking:
    Hoe kunnen we dit eenduidig bepalen?</t>
      </text>
    </comment>
    <comment ref="C75" authorId="3" shapeId="0" xr:uid="{E4FD9CA5-304D-466F-8CBF-680496DE2235}">
      <text>
        <t>[Opmerkingenthread]
U kunt deze opmerkingenthread lezen in uw versie van Excel. Eventuele wijzigingen aan de thread gaan echter verloren als het bestand wordt geopend in een nieuwere versie van Excel. Meer informatie: https://go.microsoft.com/fwlink/?linkid=870924
Opmerking:
    Deze kan er misschien wel uit?</t>
      </text>
    </comment>
    <comment ref="G79" authorId="0" shapeId="0" xr:uid="{FA0CF38F-973E-44FA-BB14-3ABE44F71B98}">
      <text>
        <r>
          <rPr>
            <b/>
            <sz val="9"/>
            <color indexed="81"/>
            <rFont val="Tahoma"/>
            <family val="2"/>
          </rPr>
          <t>Waal, Bartold van der:</t>
        </r>
        <r>
          <rPr>
            <sz val="9"/>
            <color indexed="81"/>
            <rFont val="Tahoma"/>
            <family val="2"/>
          </rPr>
          <t xml:space="preserve">
Als aanvrager de subsidiebedragen in het exceltemplate niet juist heeft ingevuld, kunnen die hier worden aangepast</t>
        </r>
      </text>
    </comment>
  </commentList>
</comments>
</file>

<file path=xl/sharedStrings.xml><?xml version="1.0" encoding="utf-8"?>
<sst xmlns="http://schemas.openxmlformats.org/spreadsheetml/2006/main" count="591" uniqueCount="357">
  <si>
    <t>Exceltemplate Maatwerkregeling</t>
  </si>
  <si>
    <t>Bedrijfsnaam</t>
  </si>
  <si>
    <t>Telefoonnummer</t>
  </si>
  <si>
    <t>E-mailadres</t>
  </si>
  <si>
    <t>Het door u ingevulde Exceltemplate Maatwerkregeling geeft inzicht in uw investeringsproject en de financiering daarvan.</t>
  </si>
  <si>
    <t>Gebruik het handboek bij het invullen van deze Exceltemplate Maatwerkregeling</t>
  </si>
  <si>
    <t>Alle bedragen exclusief BTW en afgerond op hele euro's</t>
  </si>
  <si>
    <t>Investeringsplan</t>
  </si>
  <si>
    <t>Toelichting bij 1</t>
  </si>
  <si>
    <t>Investeringen</t>
  </si>
  <si>
    <t>Totaal</t>
  </si>
  <si>
    <t>Wonen</t>
  </si>
  <si>
    <t>Bedrijf</t>
  </si>
  <si>
    <t>Toelichting</t>
  </si>
  <si>
    <t>- In de kolom 'Investeringsproject'omschrijft u de onderdelen van uw investeringsproject.</t>
  </si>
  <si>
    <t xml:space="preserve"> - Omdat alleen voor bedrijfsmatige investeringen subsidie kan worden verstrekt, splitst u de realisatiekosten uit in 'wonen' (als uw investeringsproject ook een woonhuis omvat) en 'bedrijf'.</t>
  </si>
  <si>
    <t xml:space="preserve">- De kolom 'Totaal' rekent zichzelf uit. </t>
  </si>
  <si>
    <t xml:space="preserve"> - In de kolom 'Toelichting' geeft u aan waarop u de geraamde realisatiekosten baseert. Bijvoorbeeld op een kostenraming of offerte. Op het aanvraagformulier is vermeld welke documenten u moet indienen.</t>
  </si>
  <si>
    <t>Totale investering</t>
  </si>
  <si>
    <t>Financieringsplan</t>
  </si>
  <si>
    <t>Toelichting bij 2</t>
  </si>
  <si>
    <t>Eigen geld</t>
  </si>
  <si>
    <t xml:space="preserve"> - Geef bij 'toelichting' aan hoeveel eigen middelen u gaat investeren &lt;- kan deze tekst niet weg? 'hoeveel' is een bedrag en komt niet in de kolom 'toelichting' te staan</t>
  </si>
  <si>
    <t>IMG schadeuitkering</t>
  </si>
  <si>
    <t xml:space="preserve"> - check in het aanvraagformulier welke informatie of documenten u moet indienen in verband met de financiering van uw project. (deze tekst kan een regel omhoog als bovenstaande verwijderd wordt)</t>
  </si>
  <si>
    <t>IMG mestkelder schadeuitkering</t>
  </si>
  <si>
    <t>NCG versterkingsbudget</t>
  </si>
  <si>
    <t>NCG schade door versterken</t>
  </si>
  <si>
    <t>Banklening</t>
  </si>
  <si>
    <t>Leasing</t>
  </si>
  <si>
    <t>Familielening</t>
  </si>
  <si>
    <t>Crowdfunding</t>
  </si>
  <si>
    <t>Subsidie overig</t>
  </si>
  <si>
    <t>Opbrengst desinvestering (bijvoorbeeld: inruil)</t>
  </si>
  <si>
    <t xml:space="preserve"> - Bijvoorbeeld: verkoop van gedemonteerde onderdelen, inruil van machines e.d.</t>
  </si>
  <si>
    <t>Maatwerksubsidie Agroprogramma</t>
  </si>
  <si>
    <t>- Hier geeft u aan, welk subsidiebedrag u verwacht nodig te hebben.</t>
  </si>
  <si>
    <t>Overig</t>
  </si>
  <si>
    <t>Totale financiering</t>
  </si>
  <si>
    <t>Financieringsbalans</t>
  </si>
  <si>
    <t>Toelichting bij 3</t>
  </si>
  <si>
    <t>Deze tabel vult zichzelf op basis van de gegevens uit de tabellen 1 en 2</t>
  </si>
  <si>
    <t>Overschot/tekort(-)</t>
  </si>
  <si>
    <t>Subsidiabele kosten</t>
  </si>
  <si>
    <t>Toelichting bij 4</t>
  </si>
  <si>
    <t>Investering</t>
  </si>
  <si>
    <t>Investerings-bedrag</t>
  </si>
  <si>
    <t>Subsidiabele investering</t>
  </si>
  <si>
    <t>Maximaal subsidie%</t>
  </si>
  <si>
    <t>Subsidiabel bedrag</t>
  </si>
  <si>
    <t>Verantwoording</t>
  </si>
  <si>
    <t>- De velden in de kolom 'Investering' worden automatisch gevuld vanuit de tabellen 1 en 2</t>
  </si>
  <si>
    <t>Kolom 1</t>
  </si>
  <si>
    <t xml:space="preserve">Advieskosten (indien van toepassing) </t>
  </si>
  <si>
    <t>-</t>
  </si>
  <si>
    <t>- Als de kosten niet subsidiabel zijn, vult u hier '0' in.</t>
  </si>
  <si>
    <t>- Niet subsidiabel zijn posten zoals: investeringen in prive woonhuis, leges etc. (zie voor meer niet subsidiabele kosten het handboek)</t>
  </si>
  <si>
    <t>van de Maatwerkregeling. Deze bijlage bevat 2 tabellen</t>
  </si>
  <si>
    <t>- Tabel A bevat voorwaarden waaraan investeringen in bedrijfsgebouwen, machines, installaties, perceelsverharding en ontsluitingsvoorzieningen moeten voldoen.</t>
  </si>
  <si>
    <t>Staffeling maximaal toe te kennen subsidiebedrag</t>
  </si>
  <si>
    <t>Toelichting bij 5</t>
  </si>
  <si>
    <t>Staffeling</t>
  </si>
  <si>
    <t>Van toepassing</t>
  </si>
  <si>
    <t>Kosten</t>
  </si>
  <si>
    <t>Maximale subsidie</t>
  </si>
  <si>
    <t xml:space="preserve">Met deze tabel kunt u het voor uw aanvraag maximaal toe te kennen subsidiebedrag berekenen. </t>
  </si>
  <si>
    <t>Basisbedrag subsidie</t>
  </si>
  <si>
    <t>ja</t>
  </si>
  <si>
    <t>Dit doet u door in de kolom 'Van toepassing'met 'ja'of 'nee' aan te geven, welke situatie op u van toepassing is.</t>
  </si>
  <si>
    <t>Schade aan mest-, koel- of melkkelder</t>
  </si>
  <si>
    <t>Ja</t>
  </si>
  <si>
    <t>Karakteristiek/monumentaal/beeldbepalend</t>
  </si>
  <si>
    <t>Let op: gaat alleen om bedrijfsgebouw!</t>
  </si>
  <si>
    <t>Funderingsproblematiek</t>
  </si>
  <si>
    <t>Duurzaamheid en dierwelzijn *)</t>
  </si>
  <si>
    <t>Nee</t>
  </si>
  <si>
    <t>Vul het offertebedrag in, tot maximaal € 40.000</t>
  </si>
  <si>
    <t>Asbest **)</t>
  </si>
  <si>
    <t>*) de hoogte van deze staffel is gelijk aan de daadwerkelijke kosten voor deze investering, tot maximaal € 40.000</t>
  </si>
  <si>
    <t>**) de hoogte van deze staffel is gelijk aan de daadwerkelijke kosten voor deze investering, tot maximaal € 40.000</t>
  </si>
  <si>
    <t>Het maximale subsidiebedrag is:</t>
  </si>
  <si>
    <t>Toelichting bij 6</t>
  </si>
  <si>
    <t>Het uiteindelijk toe te kennen subsidiebedrag is 65% van de subsidiabele kosten van uw investeringsproject tot maximaal het bij 5 uitgerekende bedrag</t>
  </si>
  <si>
    <t xml:space="preserve">Beoordelingsformulier Maatwerkregeling </t>
  </si>
  <si>
    <t>In welke categorie valt deze aanvraag?</t>
  </si>
  <si>
    <t>Versie september 2024</t>
  </si>
  <si>
    <t>Maximaal subsidiebedrag</t>
  </si>
  <si>
    <t>Projectnaam: &lt;&lt;naam&gt;&gt;</t>
  </si>
  <si>
    <t>Dossiernummer: &lt;&lt;dossiernummer&gt;&gt;</t>
  </si>
  <si>
    <t>Naam aanvrager subsidie:</t>
  </si>
  <si>
    <t>Telefoonnummer:</t>
  </si>
  <si>
    <t>E-mailadres:</t>
  </si>
  <si>
    <t>A. Ontvangst / inboeken (door Subsidieteam)</t>
  </si>
  <si>
    <t>- Ontvangstbevestiging per mail verstuurd?</t>
  </si>
  <si>
    <t>- In KIWI gecheckt of er al eerder een verlening is geweest?</t>
  </si>
  <si>
    <t>- KvK-nummer gecontroleerd en uittreksel gedownload en toegevoegd aan het dossier.</t>
  </si>
  <si>
    <t>- Excel-overzicht processtappen en plafondbewaking ingevuld.</t>
  </si>
  <si>
    <t>- Mailen van de aanvraag met bijhorend SD-nummer aan Beleid met verzoek de compleetheidstoets,  doelgroeptoets en prioriteitsbepaling  binnen 2 weken uit te voeren en per mail aan het subsidieteam terugkoppelen.  </t>
  </si>
  <si>
    <t>B. Prioritering (door beleid)</t>
  </si>
  <si>
    <t>Prioriteit</t>
  </si>
  <si>
    <t>Omschrijving</t>
  </si>
  <si>
    <t>A. Het IMG heeft u in verband met schade aan een bedrijfsgebouw een schadevergoeding toegekend. Het schadevergoedingsbesluit van het IMG staat in rechte vast. Het schadevergoedingsbesluit van het IMG staat in rechte vast.</t>
  </si>
  <si>
    <t>B. De Nederlandse Aardolie Maatschappij BV heeft u in verband met schade aan een bedrijfsgebouw een schadevergoeding toegekend. Deze toekenning staat in rechte vast. De schade is nog niet hersteld.</t>
  </si>
  <si>
    <t>C. De Tijdelijke Commissie Mijnbouwschade heeft u in verband met schade aan een bedrijfsgebouw een schadevergoeding toegekend. Deze toekenning staat in rechte vast. De schade is nog niet hersteld.</t>
  </si>
  <si>
    <t xml:space="preserve">D. De NCG heeft besloten dat tenminste één van uw bedrijfsgebouwen versterkt moet worden. Het versterkingsbesluit staat in rechte vast. </t>
  </si>
  <si>
    <t>E. Uw investeringsproject bestaat geheel of gedeeltelijk uit bouw of verbouw van een bedrijfsgebouw, de uitvoering hiervan start binnen negen maanden na verlening van de subsidie.</t>
  </si>
  <si>
    <t>F. U gaat minder dan 30 % van het aangevraagde subsidiebedrag gebruiken voor investeringen in rollend materieel.</t>
  </si>
  <si>
    <t>C. Compleetheidstoets (door Beleid)</t>
  </si>
  <si>
    <t>Verplicht</t>
  </si>
  <si>
    <t>Aanwezig</t>
  </si>
  <si>
    <t>Toelichting indien niet aanwezig</t>
  </si>
  <si>
    <t>- Volledig ingevuld online aanvraagformulier</t>
  </si>
  <si>
    <t>- Volledig ingevuld Exceltemplate Maatwerkregeling</t>
  </si>
  <si>
    <t>- MKB-verklaring</t>
  </si>
  <si>
    <t>- Verklaring niet in financiële moeilijkheden</t>
  </si>
  <si>
    <t>- Jaarrekening/jaarverslag (niet ouder dan 2 jaar)</t>
  </si>
  <si>
    <t>Indien van toepassing</t>
  </si>
  <si>
    <t>- Als voor één of meer bedrijfsgebouwen van het IMG een schadevergoeding is ontvangen</t>
  </si>
  <si>
    <t>- Kopie van het besluit van het IMG.</t>
  </si>
  <si>
    <t>- Als van de NAM of de TCMG de schade aan één of meer bedrijfsgebouwen vergoed is gekregen</t>
  </si>
  <si>
    <t>- Kopie van de brief of ander document waarin dat is vastgelegd.</t>
  </si>
  <si>
    <t>- Als u van de NAM of de TCMG een schadevergoeding heeft gekregen</t>
  </si>
  <si>
    <t>- Kopie van een document waarin staat of de vergoede schade inmiddels wel of niet is hersteld.</t>
  </si>
  <si>
    <t>- Als u voor één of meer bedrijfsgebouwen een versterkingsbesluit heeft gekregen</t>
  </si>
  <si>
    <t>- Een kopie van dat versterkingsbesluit.</t>
  </si>
  <si>
    <t xml:space="preserve">- Als uw investeringsproject bestaat uit bouw- of verbouw van één of meerdere bedrijfsgebouwen en u daarmee binnen negen maanden na verlening van de aangevraagde subsidie start: </t>
  </si>
  <si>
    <t>- Een kopie van de (nog niet door u getekende) offerte van de aannemer waaruit blijkt dat binnen hoeveel maanden na subsidieverlening gestart kan worden met de (ver)bouw. Op dit moment gaan we uit van subsidieverlening in februari 2025.</t>
  </si>
  <si>
    <t xml:space="preserve">- Als uit de aangeleverde jaarcijfers blijkt dat uw onderneming negatief eigen vermogen, een negatieve kasstroom of een negatieve marge (kasstroom minus aflossingen, vervangingsinvesteringen en privé-opnames) heeft: </t>
  </si>
  <si>
    <t xml:space="preserve">- Een meerjarenbegroting over in ieder geval de jaren waarin het investeringsproject wordt uitgevoerd en het eerste boekjaar na realisatie van het investeringsproject. </t>
  </si>
  <si>
    <t>- Als het investeringsproject alleen met een omgevingsvergunning gerealiseerd kan worden:</t>
  </si>
  <si>
    <t xml:space="preserve">- Als het investeringsproject mede met eigen geld betaald wordt: </t>
  </si>
  <si>
    <t>- Als het investeringsproject mede met bijdragen van derden gefinancierd wordt (bijvoorbeeld: een lening of een bijdrage van IMG of NCG):</t>
  </si>
  <si>
    <t>- Kopieën van de documenten waaruit blijkt dat die bijdragen beschikbaar zijn of komen.</t>
  </si>
  <si>
    <t xml:space="preserve">- Als u voor dit investeringsproject ook andere subsidies krijgt of heeft aangevraagd: </t>
  </si>
  <si>
    <t>- Kopieën van die subsidiebeschikkingen of subsidieaanvragen.</t>
  </si>
  <si>
    <t xml:space="preserve">- Als u subsidie aanvraagt voor asbestverwijdering: </t>
  </si>
  <si>
    <t>- Een (nog niet door u ondertekende) offerte van de asbestverwijderingswerkzaamheden die vermeldt welk soort en hoeveel asbesthoudend materiaal verwijderd wordt.</t>
  </si>
  <si>
    <t xml:space="preserve">- Als u subsidie aanvraagt in verband met duurzame investeringen of investeringen in dierwelzijn (zie artikel 7 lid 2 van de Maatwerkregeling): </t>
  </si>
  <si>
    <t>- Specificatie met prijsopgave of een (nog niet door u ondertekende) offerte met specificatie van duurzame investeringen of de investeringen in dierwelzijn.</t>
  </si>
  <si>
    <t xml:space="preserve">- Als u bij één of meer van uw bedrijfsgebouwen funderingsproblematiek door gaswinning heeft: </t>
  </si>
  <si>
    <t xml:space="preserve">- Een beschrijving van de funderingsproblematiek (bij voorkeur een deskundigenrapport, maar eventueel andere verklarende bouwkundige beschrijving van de funderingsschade) of een besluit van het IMG over die funderingsschade. </t>
  </si>
  <si>
    <t xml:space="preserve">- Als u de aanvraag door iemand anders – bijvoorbeeld een adviesbureau – laat indienen: </t>
  </si>
  <si>
    <t>- Een ingevuld en ondertekend machtigingsformulier.</t>
  </si>
  <si>
    <t xml:space="preserve">- Als u advieskosten maakt in verband met het investeringsproject: </t>
  </si>
  <si>
    <t>- Een offerte of, als er geen offerte is, een specificatie van het soort en de hoogte van de advieskosten.</t>
  </si>
  <si>
    <t xml:space="preserve">- Als u gaat investeren in rollend materieel: </t>
  </si>
  <si>
    <t>- Specificatie met prijsopgave of een offerte met specificatie van het rollend materieel.</t>
  </si>
  <si>
    <t xml:space="preserve">- Als u naast uw onderneming waarvoor u nu subsidie aanvraagt ook een andere onderneming heeft (zoals: een eenmanszaak, v.o.f. of maatschap) of aandeelhouder of certificaathouder (meer dan 25 % van de aandelen of zeggenschap) in een andere onderneming bent: </t>
  </si>
  <si>
    <t xml:space="preserve">- Het meest recente jaarverslag van elk van die andere ondernemingen. </t>
  </si>
  <si>
    <t xml:space="preserve">- Als u schade aan de mestkelder, koelkelder of melkkelder heeft gemeld bij het IMG: </t>
  </si>
  <si>
    <t>- Een kopie van uw melding</t>
  </si>
  <si>
    <t xml:space="preserve">- Als u de subsidie gaat investeren voor bouw- of verbouw: </t>
  </si>
  <si>
    <t>- Een omschrijving van wat u gaat bouwen of verbouwen (soort bouwwerk, locatie op het perceel, afmetingen en volume, gebruikte materialen)</t>
  </si>
  <si>
    <t>D. Inhoudelijke beoordeling (door Beleid)</t>
  </si>
  <si>
    <t xml:space="preserve">D.1. Doelgroep </t>
  </si>
  <si>
    <t>A</t>
  </si>
  <si>
    <t>De onderneming heeft een bedrijfsgebouw dat op of voor 6 november 2020 deel uitmaakt van het versterkingsprogramma.</t>
  </si>
  <si>
    <t>B1</t>
  </si>
  <si>
    <t>De agrarische onderneming is geheel of merendeels gevestigd in het aardbevingsgebied en heeft minimaal één schademelding voor fysieke schade heeft gedaan als bedoeld in artikel 2 van de Tijdelijke wet Groningen en door het Instituut is aanmerkt als 'speciaal dossier' of 'melding met agro kenmerk'.</t>
  </si>
  <si>
    <t>B2</t>
  </si>
  <si>
    <t>De ondernemer heeft minimaal één schademelding voor fysieke schade gedaan als bedoeld in artikel 2 van de Tijdelijke wet Groningen en door het Instituut is aanmerkt als 'speciaal dossier' of 'melding met agro kenmerk'.</t>
  </si>
  <si>
    <r>
      <t>D.2. Subsidiabele kosten (o.b.v. de Exceltemplate)</t>
    </r>
    <r>
      <rPr>
        <sz val="10"/>
        <color rgb="FF000000"/>
        <rFont val="Calibri"/>
        <family val="2"/>
      </rPr>
      <t> </t>
    </r>
  </si>
  <si>
    <t>Is de financieringsbalans sluitend?</t>
  </si>
  <si>
    <t>Is het % subsidiabele kosten juist ingevuld?</t>
  </si>
  <si>
    <t>Zijn in tabel 4 de subsidiabele kosten volledig en juist ingevuld?</t>
  </si>
  <si>
    <t>Is in tabel 4 kolom 1 voor de verantwoording per investering volledig en juist ingevuld?</t>
  </si>
  <si>
    <t>Is in tabel 4 kolom 2 voor de verantwoording per investering volledig en juist ingevuld?</t>
  </si>
  <si>
    <t>Is er een samenhang tussen de investeringen?</t>
  </si>
  <si>
    <t>Zijn de investeringen te identificeren? (Aan de hand van specifieke eigenschappen van de investering, bijv. locatie, inhoud, oppervlakte bouwwerk.)</t>
  </si>
  <si>
    <t>Indien van toepassing: welke kosten zijn niet subsidiabel en waarom (gelet op de voorschriften en toepasselijke wet- en regelgeving)?</t>
  </si>
  <si>
    <t>D.3. Staffeling (Voor bijlage 1 in de beschikking)</t>
  </si>
  <si>
    <t>Onderdeel staffel</t>
  </si>
  <si>
    <t>Bedrag</t>
  </si>
  <si>
    <t>Op uw aanvraag van toepassing?</t>
  </si>
  <si>
    <t>Maximaal beschikbaar subsidiebedrag</t>
  </si>
  <si>
    <t>Basisbedrag</t>
  </si>
  <si>
    <t xml:space="preserve">Ja. </t>
  </si>
  <si>
    <t>Bij IMG gemelde schade aan mestkelder, koelkelder of melkkelder</t>
  </si>
  <si>
    <t>Monumentaal of karakteristiek bedrijfsgebouw</t>
  </si>
  <si>
    <t>Funderingsproblematiek bij bedrijfsgebouw</t>
  </si>
  <si>
    <t>Verwijdering van minimaal 100 m2 asbesthoudend plaat- of isolatiemateriaal bij bedrijfsgebouw</t>
  </si>
  <si>
    <t>Investeringen in duurzaamheid of dierwelzijn</t>
  </si>
  <si>
    <t>Totaal maximaal beschikbaar</t>
  </si>
  <si>
    <t>Totaal voor deze aanvraag beschikbaar</t>
  </si>
  <si>
    <t>D.4. Toekomstperspectief</t>
  </si>
  <si>
    <t>Financiële analyse</t>
  </si>
  <si>
    <t>Cashflow</t>
  </si>
  <si>
    <t>Marge</t>
  </si>
  <si>
    <t>Eigen vermogen</t>
  </si>
  <si>
    <t>Eindoordeel Beleid</t>
  </si>
  <si>
    <t>Naam eerste beoordelaar</t>
  </si>
  <si>
    <t>Beoordeling</t>
  </si>
  <si>
    <t>Aanvraag afwijzen</t>
  </si>
  <si>
    <t>Naam tweede beoordelaar</t>
  </si>
  <si>
    <t>Aanvraag toekennen</t>
  </si>
  <si>
    <t>D.4. Financiele gegevens</t>
  </si>
  <si>
    <t>Balanstotaal</t>
  </si>
  <si>
    <t>Eigenvermogen</t>
  </si>
  <si>
    <t>Winst</t>
  </si>
  <si>
    <t>Afschrijvingen</t>
  </si>
  <si>
    <t>Prive-uitgaven</t>
  </si>
  <si>
    <t>Aflossingen</t>
  </si>
  <si>
    <t>Vervangingsinvesteringen</t>
  </si>
  <si>
    <t xml:space="preserve"> </t>
  </si>
  <si>
    <t xml:space="preserve">Doelgroep en toekomstperspectief </t>
  </si>
  <si>
    <t xml:space="preserve">Wij verstrekken op grond van de Maatwerkregeling alleen subsidies aan agrarische ondernemingen die tot de doelgroep van de Maatwerkregeling behoren. Op basis van de door u aangeleverde informatie zijn wij van oordeel dat uw agrarische onderneming tot deze doelgroep behoort omdat: </t>
  </si>
  <si>
    <t xml:space="preserve">Maximaal voor deze aanvraag beschikbare subsidiebedrag </t>
  </si>
  <si>
    <t xml:space="preserve">Op grond van artikel 7 lid 1 en 2 van de Maatwerkregeling wordt het maximaal voor uw aanvraag beschikbare subsidiebedrag berekend. In de onderstaande tabel wordt uitgelegd hoe dat voor uw aanvraag gedaan is. </t>
  </si>
  <si>
    <t>Basisbedrag </t>
  </si>
  <si>
    <t>€ 200.000 </t>
  </si>
  <si>
    <t>Bij IMG gemelde schade aan mestkelder, koelkelder of melkkelder </t>
  </si>
  <si>
    <t>€ 100.000 </t>
  </si>
  <si>
    <t>€  </t>
  </si>
  <si>
    <t>Monumentaal of karakteristiek bedrijfsgebouw </t>
  </si>
  <si>
    <t>€ 50.000 </t>
  </si>
  <si>
    <t>Funderingsproblematiek bij bedrijfsgebouw </t>
  </si>
  <si>
    <t>€ 40.000 </t>
  </si>
  <si>
    <t>Investeringen in duurzaamheid of dierwelzijn </t>
  </si>
  <si>
    <t>Totaal </t>
  </si>
  <si>
    <t>€ 480.000 </t>
  </si>
  <si>
    <t>Totaal op uw aanvraag van toepassing </t>
  </si>
  <si>
    <t xml:space="preserve">Uit uw aanvraag blijkt verder dat de in Bijlage 2 genoemde investeringen van het investeringsproject waarvoor u subsidie aanvraagt, bestaan uit: </t>
  </si>
  <si>
    <t xml:space="preserve">[omschrijving of samenvatting van de investeringen o.b.v. aanvraagformulier en/of beoordelingsformulier, eventueel met puntsgewijze opsomming, inclusief locatie waar project wordt uitgevoerd / investeringen worden gerealiseerd].  </t>
  </si>
  <si>
    <t>a.</t>
  </si>
  <si>
    <t>Omvang van de investeringen van het investeringsproject (inclusief eventuele niet-subsidiabele activiteiten en kosten): </t>
  </si>
  <si>
    <t>b.</t>
  </si>
  <si>
    <t>Deel van bij a genoemde bedrag dat gelet op artikel 6 van de Maatwerkregeling en de artikelen 7 en 14 lid 6 van de LVV voor subsidie/staatssteun in aanmerking komen (hierna: de subsidiabele kosten): </t>
  </si>
  <si>
    <t>c.</t>
  </si>
  <si>
    <t>Toepassing van de maximale subsidie-intensiteit van 65 %, als bedoeld in artikel 7 van de Maatwerkregeling en artikel 14 lid 11 van de LVV, ziet op het bij b genoemde bedrag: </t>
  </si>
  <si>
    <t>d.</t>
  </si>
  <si>
    <t>Aftrek in verband met cumulering als bedoeld in artikel 9 lid 1 onder g van de Maatwerkregeling en artikel 8 van de LVV : </t>
  </si>
  <si>
    <t>e.</t>
  </si>
  <si>
    <t>Breng d in mindering op c. </t>
  </si>
  <si>
    <t>f.</t>
  </si>
  <si>
    <t>Het subsidiebedrag bedraagt: </t>
  </si>
  <si>
    <t>- Dit bedrag is lager dan het hierboven berekende, voor uw aanvraag maximaal beschikbare, bedrag van € . </t>
  </si>
  <si>
    <t>- Dit bedrag is gelijk aan het hierboven berekende, voor uw aanvraag maximaal beschikbare, bedrag van € . </t>
  </si>
  <si>
    <t xml:space="preserve">Bijlage 2 bij deze brief bevat een specificatie van de subsidiabele kosten van uw investeringsproject. </t>
  </si>
  <si>
    <t xml:space="preserve">[eventueel toevoegen door Beleidsteam:] </t>
  </si>
  <si>
    <t xml:space="preserve">[opsomming van welke kosten zijn niet subsidiabel en waarom dat zo is, gelet op de voorschriften toepasselijke wet- en regelgeving.] </t>
  </si>
  <si>
    <t xml:space="preserve">Voorwaarden "[indien van toepassing]" </t>
  </si>
  <si>
    <t xml:space="preserve">[toelichten waarom voorwaarden verbonden zijn aan de subsidieverlening] </t>
  </si>
  <si>
    <t> </t>
  </si>
  <si>
    <t xml:space="preserve">Bijlage 2 bij subsidiebeschikking (&lt;&lt;dossiernummer&gt;&gt;): Investeringen waarvoor deze subsidie is verleend "[wordt ingevuld door beleidsteam]"  </t>
  </si>
  <si>
    <t>Subsidiabele kosten per type investering</t>
  </si>
  <si>
    <t>Steungrondslag in LVV</t>
  </si>
  <si>
    <t xml:space="preserve">Voorwaarde(n) uit artikel 14 lid 3 van de LVV waaraan de investering dient te voldoen of doelstelling(en) waarop de investering gericht is </t>
  </si>
  <si>
    <t> </t>
  </si>
  <si>
    <t>Gegevensbronnen (niets invullen of aanpassen)</t>
  </si>
  <si>
    <t>Kostensoort investering</t>
  </si>
  <si>
    <t>A. Bedrijfgebouwen</t>
  </si>
  <si>
    <t>A.1.a. (bedrijfsgebouwen) kosten bouw of verbouw</t>
  </si>
  <si>
    <t>A. Machines en installaties</t>
  </si>
  <si>
    <t>A.1.a. (bedrijfsgebouwen) kosten bouwrijp maken</t>
  </si>
  <si>
    <t>A. Perceelsverhardingen of ontsluitingsvoorzieningen</t>
  </si>
  <si>
    <t>A.1.a. (bedrijfsgebouwen) kosten noodzakelijke sloopwerkzaamheden</t>
  </si>
  <si>
    <t>B. Installaties en voorzieningen productie biobrandstoffen</t>
  </si>
  <si>
    <t>A.1.b. (bedrijfsgebouwen) kosten machines en voorzieningen, mits noodzakelijk gelet op Bbl</t>
  </si>
  <si>
    <t>B. Installaties en voorzieningen productie thermische energie en elekriciteit uit hernieuwbare bronnen</t>
  </si>
  <si>
    <t>A.1.c. (bedrijfsgebouwen)kosten landschappelijke inpassing</t>
  </si>
  <si>
    <t>A.4.a. kosten noodzakelijke inzet architecten, ingenieurs, adviseurs</t>
  </si>
  <si>
    <t>A.4.b. kosten noodzakelijk advies inzake ecologie, economische duurzaamheid, haalbaarheidsstudies</t>
  </si>
  <si>
    <t>A.2.a. (machtines of installaties) kosten verwerving, leasing of huurkoop</t>
  </si>
  <si>
    <t>A.2.b. (machtines of installaties) kosten voor noodzakelijke aanpassing gebouwen of terreinen</t>
  </si>
  <si>
    <t>A.2.c. (machines of installaties) kosten aankoop of ontwikkeling software en verwering octrooien en licenties</t>
  </si>
  <si>
    <t>A.3.a. (perceelsverhardingen of -ontsluitingen) kosten werkzaamheden realisatie / aanleg</t>
  </si>
  <si>
    <t>A.3.b. (perceelsverhardingen of -ontsluitingen) materiaalkosten perceelsverhardingen of ontsluitingen</t>
  </si>
  <si>
    <t>B.1.a. (biobrandstoffen) kosten verwerving, leasing of huurkoop</t>
  </si>
  <si>
    <t>B.1.b. (biobrandstoffen) kosten noodzakelijke aanpassing gebouwen of terreinen</t>
  </si>
  <si>
    <t>B.1.c. (biobrandstoffen) kosten aankoop of ontwikkeling software en verwerving octrooien en licenties</t>
  </si>
  <si>
    <t>B.2.a. (thermische energie/elektriciteit) kosten verwerving, leasing of huurkoop</t>
  </si>
  <si>
    <t xml:space="preserve">B.2.b. (thermische energie/elektriciteit) kosten noodzakelijke aanpassing gebouwen of terreinen </t>
  </si>
  <si>
    <t xml:space="preserve">B.2.c. (thermische energie/elektriciteit) kosten aankoop of ontwikkeling software en verwerving octrooien en licenties </t>
  </si>
  <si>
    <t>B.3.a. kosten noodzakelijke inzet architecten, ingenieurs, adviseurs</t>
  </si>
  <si>
    <t>B.3.b. kosten noodzakelijk advies inzake ecologie, economische duurzaamheid, haalbaarheidsstudies</t>
  </si>
  <si>
    <t>Voorwaarden gesteld aan investeringen</t>
  </si>
  <si>
    <t>Tabel A</t>
  </si>
  <si>
    <t>Investering in bedrijfsgebouwen, machines, installaties, perceelsverharding of ontsluitingsvoorzieningen</t>
  </si>
  <si>
    <t>Kolom A.1. Verlaging van de productiekosten van aanvrager</t>
  </si>
  <si>
    <t>Kolom A.2. Verbetering en omschakeling van de productie van aanvrager</t>
  </si>
  <si>
    <t>Kolom A.3. Vermindering verbruik niet-biologische gewasbeschermingsmiddelen</t>
  </si>
  <si>
    <t>Kolom A.3. Vermindering verbruik meststoffen</t>
  </si>
  <si>
    <t>Kolom A.3. Vermindering verbruik bodemverbeteraars of nutrienten</t>
  </si>
  <si>
    <t>Kolom A.4.a. Vermindering gebruik niet-hernieuwbare energie of water</t>
  </si>
  <si>
    <t>Kolom A.4.b. Vermindering directe of indirecte lozing afvalwater</t>
  </si>
  <si>
    <t>Kolom A.4.c. Vermindering emissies naar de lucht, inclusief stofemissies en geurhinder</t>
  </si>
  <si>
    <t>Kolom A.4.d. Vermindering productie voor omwonenden waarneembaar geluid of trillingen</t>
  </si>
  <si>
    <t>Kolom A.5. Verbetering van dierwelzijn</t>
  </si>
  <si>
    <t>Kolom A.5. Verbetering bescherming bodem tegen risico's bodemverontreiniging</t>
  </si>
  <si>
    <t>Kolom A.6. Vergroting van de toegevoegde waarde die aanvrager realiseert met zijn of haar landbouwproducten</t>
  </si>
  <si>
    <t>Tabel B</t>
  </si>
  <si>
    <t>Kolom B. Biobrandstoffen: productie vindt plaats op bedrijf aanvrager</t>
  </si>
  <si>
    <t>Investeringen in kapitaalgoederen voor productie van biobrandstoffen en energie uit hernieuwbare bronnen</t>
  </si>
  <si>
    <t>Kolom B. Biobrandstoffen: investering leidt tot afname gebruik niet-hernieuwbare energie door aanvrager</t>
  </si>
  <si>
    <t>Kolom B. Biobrandstoffen: productiecapaciteit alle installaties is niet groter dan hoeveelheid brandstoffen die aanvrager jaarlijks gemiddeld gebruikt</t>
  </si>
  <si>
    <t>Kolom B. Biobrandstoffen: de geproduceerde biobrandstoffen worden niet op de markt verkocht</t>
  </si>
  <si>
    <t>Kolom B. Elektriciteit/thermische energie: productie vindt plaats op bedrijf aanvrager</t>
  </si>
  <si>
    <t>Kolom B. Elektriciteit/thermische energie: investering leidt tot afname gebruik niet-hernieuwbare energie door aanvrager</t>
  </si>
  <si>
    <t>Kolom B. Elektriciteit/thermische energie: productiecapaciteit alle installaties is niet groter dan hoeveelheid brandstoffen die aanvrager (inclusief huishouden) jaarlijks gemiddeld gebruikt</t>
  </si>
  <si>
    <t>Kolom B. Elektriciteit: geen verkoop aan het net of alleen binnen jaarlijkse limiet van het eigen verbruik</t>
  </si>
  <si>
    <t>Niet eerder een verlening geweest</t>
  </si>
  <si>
    <t>Wel eerder een verlening geweest</t>
  </si>
  <si>
    <t>B. Prioritering</t>
  </si>
  <si>
    <t>Totaal score</t>
  </si>
  <si>
    <t xml:space="preserve"> - Let op: advieskosten zijn subsidiabel, tot maximaal 5 % van het aangevraagde subsidiebedrag. Zie artikel 6 lid 2 onder h van de Maatwerkregeling.</t>
  </si>
  <si>
    <t xml:space="preserve">- In artikel 6, lid 2 van de Maatwerkregeling staat welke kosten niet subsidiabel zijn. Raadpleeg ook het handboek.   </t>
  </si>
  <si>
    <t>Subsidieabele kosten</t>
  </si>
  <si>
    <t>- In de velden verantwoording moet u aangeven of u voldoet aan de voorwaarden die in Bijlage 1 van de Maatwerkregeling aan investeringen worden gesteld. Deze bijlage bevat twee tabellen.</t>
  </si>
  <si>
    <t>- Tabel B bevat voorwaarden waaraan investeringen in kapitaalgoederen voor de productie van biobrandstoffen en energie uit hernieuwbare bronnen moeten voldoen.</t>
  </si>
  <si>
    <t>Invullen</t>
  </si>
  <si>
    <t>- Tabel  A of B : kies per investering de juiste tabel ( investering valt onder tabel A of B)</t>
  </si>
  <si>
    <t xml:space="preserve">- Voorwaarden: selecteer de voorwaarde(n) waaraan uw investering voldoet </t>
  </si>
  <si>
    <t>voorwaarde</t>
  </si>
  <si>
    <t xml:space="preserve">Let op: </t>
  </si>
  <si>
    <t>Kolom 2</t>
  </si>
  <si>
    <t>voorwaarde 1</t>
  </si>
  <si>
    <t>voorwaarde 2</t>
  </si>
  <si>
    <t>voorwaarde 3</t>
  </si>
  <si>
    <t>voorwaarde 4</t>
  </si>
  <si>
    <t xml:space="preserve">Tabel </t>
  </si>
  <si>
    <t>- Investeringen die onder Tabel B vallen moeten aan vier genoemde voorwaarden voldoen. U kunt daarvoor de verschillende voorwaarden in de kolommen selecteren.</t>
  </si>
  <si>
    <t xml:space="preserve">- Investeringen die onder tabel A vallen moeten aan minimaal één voorwaarde voldoen. </t>
  </si>
  <si>
    <t xml:space="preserve">Is er sprake van voldoende toekomstperspectief? </t>
  </si>
  <si>
    <t>Onvoldoende</t>
  </si>
  <si>
    <t>Voldoende</t>
  </si>
  <si>
    <t>D4. Toekomstperspectief</t>
  </si>
  <si>
    <t>Indien geen toekomstperspectief o.b.v. de historische cijfers, is er vldoende toekomstperspectief o.b.v. een meerjarenberoting?</t>
  </si>
  <si>
    <t>Boekjaar</t>
  </si>
  <si>
    <t>Belastingen</t>
  </si>
  <si>
    <t>Reserveringscapaciteit</t>
  </si>
  <si>
    <r>
      <t>Onderdeel staffel</t>
    </r>
    <r>
      <rPr>
        <sz val="10"/>
        <color rgb="FF000000"/>
        <rFont val="Calibri"/>
        <family val="2"/>
      </rPr>
      <t> </t>
    </r>
  </si>
  <si>
    <r>
      <t>Bedrag</t>
    </r>
    <r>
      <rPr>
        <sz val="10"/>
        <color rgb="FF000000"/>
        <rFont val="Calibri"/>
        <family val="2"/>
      </rPr>
      <t> </t>
    </r>
  </si>
  <si>
    <r>
      <t>Op uw aanvraag van toepassing?</t>
    </r>
    <r>
      <rPr>
        <sz val="10"/>
        <color rgb="FF000000"/>
        <rFont val="Calibri"/>
        <family val="2"/>
      </rPr>
      <t> </t>
    </r>
  </si>
  <si>
    <r>
      <t>Voor uw aanvraag maximaal beschikbaar subsidiebedrag</t>
    </r>
    <r>
      <rPr>
        <sz val="10"/>
        <color rgb="FF000000"/>
        <rFont val="Calibri"/>
        <family val="2"/>
      </rPr>
      <t> </t>
    </r>
  </si>
  <si>
    <r>
      <t>Verwijdering van minimaal 100 m</t>
    </r>
    <r>
      <rPr>
        <vertAlign val="superscript"/>
        <sz val="10"/>
        <color rgb="FF000000"/>
        <rFont val="Calibri"/>
        <family val="2"/>
      </rPr>
      <t>2</t>
    </r>
    <r>
      <rPr>
        <sz val="10"/>
        <color rgb="FF000000"/>
        <rFont val="Calibri"/>
        <family val="2"/>
      </rPr>
      <t xml:space="preserve"> asbesthoudend plaat- of isolatiemateriaal bij bedrijfsgebouw </t>
    </r>
  </si>
  <si>
    <r>
      <t>Omschrijving type investering</t>
    </r>
    <r>
      <rPr>
        <sz val="10"/>
        <color theme="1"/>
        <rFont val="Calibri"/>
        <family val="2"/>
      </rPr>
      <t> </t>
    </r>
  </si>
  <si>
    <t>Meest recente jaar</t>
  </si>
  <si>
    <t xml:space="preserve">[   ] een agrarisch bedrijfsgebouw van uw onderneming maakte op of voor 6 november 2020 deel uit van de versterkingsopgave (zie artikel 3 lid 2 onder a van de Maatwerkregeling); </t>
  </si>
  <si>
    <t xml:space="preserve">[   ] uw onderneming geheel of merendeels is gevestigd in het aardbevingsgebied en minimaal één schademelding voor fysieke schade heeft gedaan als bedoeld in artikel 2 van de Tijdelijke wet Groningen en door het Instituut Mijnbouwschade Groningen (hierna: IMG) is aanmerkt als 'speciaal dossier' of 'melding met agro-kenmerk' (zie artikel 3 lid 2 onder b van de Maatwerkregeling); </t>
  </si>
  <si>
    <t xml:space="preserve">[   ] het ritme waarin door uw onderneming investeringen gerealiseerd kunnen worden, in doorslaggevende mate is vertraagd door de uitvoering van versterking of schadeherstel of het besluit van het Instituut inzake de aanspraak op een vergoeding van schade als bedoeld in artikel 2 van de Tijdelijke wet Groningen. </t>
  </si>
  <si>
    <t xml:space="preserve">[   ] Op basis van uw financieringsplan en door u aangeleverde financiële informatie concluderen wij dat uw onderneming een reëel toekomstperspectief heeft. </t>
  </si>
  <si>
    <t xml:space="preserve">[   ] Op basis van uw financieringsplan en door u aangeleverde financiële informatie concluderen wij dat uw onderneming een reëel toekomstperspectief heeft, als u inderdaad aan de gestelde voorwaarde voldoet.]  </t>
  </si>
  <si>
    <t>Vink aan wat van toepassing is:</t>
  </si>
  <si>
    <t xml:space="preserve">[indien van toepassing: licht toe waarom de vastgestelde staffel afwijkt van de staffel genoemd in het exceltemplate.] </t>
  </si>
  <si>
    <t>De op uw aanvraag van toepassing zijnde staffel wijkt af van de staffel in het exceltemplate omdat….</t>
  </si>
  <si>
    <t xml:space="preserve">Het subsidiebedrag wordt als volgt berekend: </t>
  </si>
  <si>
    <t xml:space="preserve">[onderstaande tabel invullen] </t>
  </si>
  <si>
    <t>Niet subsidiabele kosten [indien van toepassing]</t>
  </si>
  <si>
    <t>Besluit</t>
  </si>
  <si>
    <t>- Een kopie van de verleende omgevingsvergunning (zonder eventuele bijlagen zoals bouwtekeningen) of een korte toelichting van de activiteiten waarvoor de omgevingsvergunning aangevraagd is of gaat worden.</t>
  </si>
  <si>
    <t>- Bankafschriften waaruit blijkt dat uw onderneming over het benodigde eigen geld beschikt.</t>
  </si>
  <si>
    <t>Gemiddelde</t>
  </si>
  <si>
    <t>Versie oktober 2024</t>
  </si>
  <si>
    <t>Advieskosten (indien van toepassing)</t>
  </si>
  <si>
    <t>Beoordeling Beleid</t>
  </si>
  <si>
    <t>Goed</t>
  </si>
  <si>
    <t>[indien nodig kan hier een toelichting worden gegeven]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</si>
</sst>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 #,##0;[Red]&quot;€&quot;\ \-#,##0"/>
    <numFmt numFmtId="42" formatCode="_ &quot;€&quot;\ * #,##0_ ;_ &quot;€&quot;\ * \-#,##0_ ;_ &quot;€&quot;\ * &quot;-&quot;_ ;_ @_ "/>
    <numFmt numFmtId="41" formatCode="_ * #,##0_ ;_ * \-#,##0_ ;_ * &quot;-&quot;_ ;_ @_ "/>
    <numFmt numFmtId="164" formatCode="&quot;€&quot;\ #,##0.00"/>
    <numFmt numFmtId="165" formatCode="&quot;€&quot;\ #,##0"/>
    <numFmt numFmtId="166" formatCode="#,##0_ ;\-#,##0\ "/>
  </numFmts>
  <fonts count="30" x14ac:knownFonts="1">
    <font>
      <sz val="11"/>
      <color theme="1"/>
      <name val="Aptos Narrow"/>
      <family val="2"/>
      <scheme val="minor"/>
    </font>
    <font>
      <sz val="10"/>
      <name val="Calibri"/>
      <family val="2"/>
    </font>
    <font>
      <sz val="11"/>
      <name val="Aptos Narrow"/>
      <family val="2"/>
      <scheme val="minor"/>
    </font>
    <font>
      <b/>
      <sz val="10"/>
      <name val="Calibri"/>
      <family val="2"/>
    </font>
    <font>
      <b/>
      <sz val="10"/>
      <color rgb="FFFF0000"/>
      <name val="Calibri"/>
      <family val="2"/>
    </font>
    <font>
      <sz val="10"/>
      <color theme="1"/>
      <name val="Calibri"/>
      <family val="2"/>
    </font>
    <font>
      <b/>
      <sz val="10"/>
      <color theme="1"/>
      <name val="Calibri"/>
      <family val="2"/>
    </font>
    <font>
      <sz val="10"/>
      <color rgb="FF000000"/>
      <name val="Calibri"/>
      <family val="2"/>
    </font>
    <font>
      <b/>
      <i/>
      <sz val="10"/>
      <color theme="1"/>
      <name val="Calibri"/>
      <family val="2"/>
    </font>
    <font>
      <b/>
      <i/>
      <sz val="10"/>
      <color rgb="FF000000"/>
      <name val="Calibri"/>
      <family val="2"/>
    </font>
    <font>
      <sz val="8"/>
      <name val="Aptos Narrow"/>
      <family val="2"/>
      <scheme val="minor"/>
    </font>
    <font>
      <b/>
      <sz val="16"/>
      <color theme="1"/>
      <name val="Calibri"/>
      <family val="2"/>
    </font>
    <font>
      <sz val="10"/>
      <color theme="0"/>
      <name val="Calibri"/>
      <family val="2"/>
    </font>
    <font>
      <i/>
      <sz val="10"/>
      <color theme="1"/>
      <name val="Calibri"/>
      <family val="2"/>
    </font>
    <font>
      <sz val="9"/>
      <color indexed="81"/>
      <name val="Tahoma"/>
      <family val="2"/>
    </font>
    <font>
      <b/>
      <sz val="9"/>
      <color indexed="81"/>
      <name val="Tahoma"/>
      <family val="2"/>
    </font>
    <font>
      <b/>
      <sz val="14"/>
      <color theme="1"/>
      <name val="Calibri"/>
      <family val="2"/>
    </font>
    <font>
      <b/>
      <sz val="9"/>
      <color rgb="FF000000"/>
      <name val="Tahoma"/>
      <family val="2"/>
    </font>
    <font>
      <sz val="9"/>
      <color rgb="FF000000"/>
      <name val="Tahoma"/>
      <family val="2"/>
    </font>
    <font>
      <sz val="10"/>
      <color rgb="FFFF0000"/>
      <name val="Calibri"/>
      <family val="2"/>
    </font>
    <font>
      <sz val="11"/>
      <color theme="1"/>
      <name val="Aptos Narrow"/>
      <family val="2"/>
      <scheme val="minor"/>
    </font>
    <font>
      <sz val="10"/>
      <name val="Aptos Narrow"/>
      <family val="2"/>
      <scheme val="minor"/>
    </font>
    <font>
      <sz val="11"/>
      <color theme="1"/>
      <name val="Calibri"/>
      <family val="2"/>
    </font>
    <font>
      <b/>
      <sz val="11"/>
      <color theme="1"/>
      <name val="Calibri"/>
      <family val="2"/>
    </font>
    <font>
      <i/>
      <sz val="10"/>
      <color rgb="FF000000"/>
      <name val="Calibri"/>
      <family val="2"/>
    </font>
    <font>
      <vertAlign val="superscript"/>
      <sz val="10"/>
      <color rgb="FF000000"/>
      <name val="Calibri"/>
      <family val="2"/>
    </font>
    <font>
      <b/>
      <sz val="10"/>
      <color rgb="FF000000"/>
      <name val="Calibri"/>
      <family val="2"/>
    </font>
    <font>
      <sz val="10"/>
      <color theme="1"/>
      <name val="Aptos Narrow"/>
      <family val="2"/>
      <scheme val="minor"/>
    </font>
    <font>
      <sz val="9"/>
      <color theme="1"/>
      <name val="Calibri"/>
      <family val="2"/>
    </font>
    <font>
      <sz val="9"/>
      <color theme="1"/>
      <name val="Aptos Narrow"/>
      <family val="2"/>
      <scheme val="minor"/>
    </font>
  </fonts>
  <fills count="11">
    <fill>
      <patternFill patternType="none"/>
    </fill>
    <fill>
      <patternFill patternType="gray125"/>
    </fill>
    <fill>
      <patternFill patternType="solid">
        <fgColor rgb="FFFFFF00"/>
        <bgColor indexed="64"/>
      </patternFill>
    </fill>
    <fill>
      <patternFill patternType="solid">
        <fgColor theme="3" tint="0.89999084444715716"/>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theme="0" tint="-4.9989318521683403E-2"/>
        <bgColor indexed="64"/>
      </patternFill>
    </fill>
    <fill>
      <patternFill patternType="solid">
        <fgColor theme="0" tint="-0.249977111117893"/>
        <bgColor indexed="64"/>
      </patternFill>
    </fill>
  </fills>
  <borders count="5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top style="thin">
        <color indexed="64"/>
      </top>
      <bottom style="double">
        <color indexed="64"/>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rgb="FF000000"/>
      </left>
      <right style="thin">
        <color indexed="64"/>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style="thin">
        <color rgb="FF000000"/>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indexed="64"/>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000000"/>
      </right>
      <top style="thin">
        <color indexed="64"/>
      </top>
      <bottom/>
      <diagonal/>
    </border>
    <border>
      <left style="thin">
        <color rgb="FF000000"/>
      </left>
      <right style="thin">
        <color indexed="64"/>
      </right>
      <top/>
      <bottom/>
      <diagonal/>
    </border>
    <border>
      <left style="thin">
        <color indexed="64"/>
      </left>
      <right style="thin">
        <color rgb="FF000000"/>
      </right>
      <top/>
      <bottom/>
      <diagonal/>
    </border>
    <border>
      <left style="thin">
        <color rgb="FF000000"/>
      </left>
      <right style="thin">
        <color indexed="64"/>
      </right>
      <top/>
      <bottom style="thin">
        <color rgb="FF000000"/>
      </bottom>
      <diagonal/>
    </border>
    <border>
      <left style="thin">
        <color indexed="64"/>
      </left>
      <right style="thin">
        <color indexed="64"/>
      </right>
      <top/>
      <bottom style="thin">
        <color rgb="FF000000"/>
      </bottom>
      <diagonal/>
    </border>
    <border>
      <left style="thin">
        <color indexed="64"/>
      </left>
      <right style="thin">
        <color rgb="FF000000"/>
      </right>
      <top/>
      <bottom style="thin">
        <color rgb="FF000000"/>
      </bottom>
      <diagonal/>
    </border>
    <border>
      <left style="thin">
        <color rgb="FF000000"/>
      </left>
      <right/>
      <top style="thin">
        <color rgb="FF000000"/>
      </top>
      <bottom/>
      <diagonal/>
    </border>
    <border>
      <left style="thin">
        <color indexed="64"/>
      </left>
      <right style="thin">
        <color indexed="64"/>
      </right>
      <top style="thin">
        <color rgb="FF000000"/>
      </top>
      <bottom/>
      <diagonal/>
    </border>
    <border>
      <left style="thin">
        <color indexed="64"/>
      </left>
      <right style="thin">
        <color rgb="FF000000"/>
      </right>
      <top style="thin">
        <color rgb="FF000000"/>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20" fillId="0" borderId="0" applyFont="0" applyFill="0" applyBorder="0" applyAlignment="0" applyProtection="0"/>
  </cellStyleXfs>
  <cellXfs count="343">
    <xf numFmtId="0" fontId="0" fillId="0" borderId="0" xfId="0"/>
    <xf numFmtId="0" fontId="1" fillId="2" borderId="0" xfId="0" applyFont="1" applyFill="1" applyProtection="1">
      <protection locked="0"/>
    </xf>
    <xf numFmtId="0" fontId="1" fillId="2" borderId="7" xfId="0" applyFont="1" applyFill="1" applyBorder="1" applyProtection="1">
      <protection locked="0"/>
    </xf>
    <xf numFmtId="0" fontId="1" fillId="0" borderId="0" xfId="0" applyFont="1"/>
    <xf numFmtId="0" fontId="3" fillId="0" borderId="0" xfId="0" applyFont="1"/>
    <xf numFmtId="0" fontId="1" fillId="3" borderId="1" xfId="0" applyFont="1" applyFill="1" applyBorder="1"/>
    <xf numFmtId="0" fontId="1" fillId="3" borderId="2" xfId="0" applyFont="1" applyFill="1" applyBorder="1"/>
    <xf numFmtId="0" fontId="1" fillId="3" borderId="3" xfId="0" applyFont="1" applyFill="1" applyBorder="1"/>
    <xf numFmtId="0" fontId="1" fillId="3" borderId="4" xfId="0" applyFont="1" applyFill="1" applyBorder="1"/>
    <xf numFmtId="0" fontId="1" fillId="3" borderId="0" xfId="0" applyFont="1" applyFill="1"/>
    <xf numFmtId="0" fontId="1" fillId="3" borderId="5" xfId="0" applyFont="1" applyFill="1" applyBorder="1"/>
    <xf numFmtId="0" fontId="1" fillId="3" borderId="6" xfId="0" applyFont="1" applyFill="1" applyBorder="1"/>
    <xf numFmtId="0" fontId="1" fillId="3" borderId="7" xfId="0" applyFont="1" applyFill="1" applyBorder="1"/>
    <xf numFmtId="0" fontId="1" fillId="3" borderId="8" xfId="0" applyFont="1" applyFill="1" applyBorder="1"/>
    <xf numFmtId="0" fontId="3" fillId="3" borderId="1" xfId="0" applyFont="1" applyFill="1" applyBorder="1"/>
    <xf numFmtId="0" fontId="3" fillId="0" borderId="9" xfId="0" applyFont="1" applyBorder="1"/>
    <xf numFmtId="0" fontId="1" fillId="0" borderId="9" xfId="0" applyFont="1" applyBorder="1"/>
    <xf numFmtId="49" fontId="1" fillId="3" borderId="4" xfId="0" applyNumberFormat="1" applyFont="1" applyFill="1" applyBorder="1"/>
    <xf numFmtId="0" fontId="1" fillId="0" borderId="7" xfId="0" applyFont="1" applyBorder="1"/>
    <xf numFmtId="0" fontId="3" fillId="0" borderId="11" xfId="0" applyFont="1" applyBorder="1"/>
    <xf numFmtId="0" fontId="1" fillId="0" borderId="10" xfId="0" applyFont="1" applyBorder="1"/>
    <xf numFmtId="49" fontId="3" fillId="3" borderId="1" xfId="0" applyNumberFormat="1" applyFont="1" applyFill="1" applyBorder="1"/>
    <xf numFmtId="49" fontId="1" fillId="3" borderId="6" xfId="0" applyNumberFormat="1" applyFont="1" applyFill="1" applyBorder="1"/>
    <xf numFmtId="0" fontId="3" fillId="0" borderId="10" xfId="0" applyFont="1" applyBorder="1"/>
    <xf numFmtId="0" fontId="1" fillId="0" borderId="13" xfId="0" applyFont="1" applyBorder="1"/>
    <xf numFmtId="0" fontId="1" fillId="0" borderId="14" xfId="0" applyFont="1" applyBorder="1"/>
    <xf numFmtId="0" fontId="1" fillId="0" borderId="16" xfId="0" applyFont="1" applyBorder="1"/>
    <xf numFmtId="0" fontId="1" fillId="0" borderId="17" xfId="0" applyFont="1" applyBorder="1"/>
    <xf numFmtId="3" fontId="1" fillId="0" borderId="0" xfId="0" applyNumberFormat="1" applyFont="1"/>
    <xf numFmtId="3" fontId="1" fillId="0" borderId="10" xfId="0" applyNumberFormat="1" applyFont="1" applyBorder="1"/>
    <xf numFmtId="165" fontId="1" fillId="0" borderId="0" xfId="0" applyNumberFormat="1" applyFont="1"/>
    <xf numFmtId="41" fontId="1" fillId="0" borderId="0" xfId="0" applyNumberFormat="1" applyFont="1"/>
    <xf numFmtId="165" fontId="1" fillId="0" borderId="10" xfId="0" applyNumberFormat="1" applyFont="1" applyBorder="1"/>
    <xf numFmtId="0" fontId="4" fillId="0" borderId="0" xfId="0" applyFont="1"/>
    <xf numFmtId="41" fontId="1" fillId="2" borderId="0" xfId="0" applyNumberFormat="1" applyFont="1" applyFill="1" applyProtection="1">
      <protection locked="0"/>
    </xf>
    <xf numFmtId="0" fontId="4" fillId="0" borderId="10" xfId="0" applyFont="1" applyBorder="1"/>
    <xf numFmtId="49" fontId="5" fillId="0" borderId="0" xfId="0" applyNumberFormat="1" applyFont="1" applyAlignment="1">
      <alignment horizontal="right"/>
    </xf>
    <xf numFmtId="49" fontId="6" fillId="0" borderId="0" xfId="0" applyNumberFormat="1" applyFont="1"/>
    <xf numFmtId="49" fontId="5" fillId="0" borderId="0" xfId="0" applyNumberFormat="1" applyFont="1"/>
    <xf numFmtId="49" fontId="5" fillId="0" borderId="13" xfId="0" applyNumberFormat="1" applyFont="1" applyBorder="1"/>
    <xf numFmtId="49" fontId="5" fillId="0" borderId="16" xfId="0" applyNumberFormat="1" applyFont="1" applyBorder="1"/>
    <xf numFmtId="49" fontId="7" fillId="0" borderId="13" xfId="0" applyNumberFormat="1" applyFont="1" applyBorder="1" applyAlignment="1">
      <alignment vertical="center"/>
    </xf>
    <xf numFmtId="49" fontId="6" fillId="0" borderId="16" xfId="0" applyNumberFormat="1" applyFont="1" applyBorder="1"/>
    <xf numFmtId="49" fontId="6" fillId="0" borderId="18" xfId="0" applyNumberFormat="1" applyFont="1" applyBorder="1"/>
    <xf numFmtId="49" fontId="5" fillId="0" borderId="18" xfId="0" applyNumberFormat="1" applyFont="1" applyBorder="1"/>
    <xf numFmtId="49" fontId="5" fillId="0" borderId="19" xfId="0" applyNumberFormat="1" applyFont="1" applyBorder="1"/>
    <xf numFmtId="49" fontId="5" fillId="4" borderId="14" xfId="0" applyNumberFormat="1" applyFont="1" applyFill="1" applyBorder="1"/>
    <xf numFmtId="49" fontId="5" fillId="4" borderId="15" xfId="0" applyNumberFormat="1" applyFont="1" applyFill="1" applyBorder="1"/>
    <xf numFmtId="49" fontId="5" fillId="0" borderId="18" xfId="0" applyNumberFormat="1" applyFont="1" applyBorder="1" applyAlignment="1">
      <alignment vertical="center"/>
    </xf>
    <xf numFmtId="49" fontId="5" fillId="0" borderId="0" xfId="0" applyNumberFormat="1" applyFont="1" applyAlignment="1">
      <alignment vertical="center"/>
    </xf>
    <xf numFmtId="49" fontId="8" fillId="4" borderId="13" xfId="0" applyNumberFormat="1" applyFont="1" applyFill="1" applyBorder="1"/>
    <xf numFmtId="49" fontId="5" fillId="0" borderId="14" xfId="0" applyNumberFormat="1" applyFont="1" applyBorder="1" applyAlignment="1">
      <alignment horizontal="right"/>
    </xf>
    <xf numFmtId="49" fontId="6" fillId="0" borderId="18" xfId="0" applyNumberFormat="1" applyFont="1" applyBorder="1" applyAlignment="1">
      <alignment vertical="center"/>
    </xf>
    <xf numFmtId="49" fontId="5" fillId="0" borderId="16" xfId="0" applyNumberFormat="1" applyFont="1" applyBorder="1" applyAlignment="1">
      <alignment wrapText="1"/>
    </xf>
    <xf numFmtId="49" fontId="11" fillId="0" borderId="0" xfId="0" applyNumberFormat="1" applyFont="1"/>
    <xf numFmtId="49" fontId="6" fillId="4" borderId="13" xfId="0" applyNumberFormat="1" applyFont="1" applyFill="1" applyBorder="1"/>
    <xf numFmtId="49" fontId="5" fillId="4" borderId="0" xfId="0" applyNumberFormat="1" applyFont="1" applyFill="1" applyAlignment="1">
      <alignment horizontal="right"/>
    </xf>
    <xf numFmtId="49" fontId="6" fillId="4" borderId="0" xfId="0" applyNumberFormat="1" applyFont="1" applyFill="1" applyAlignment="1">
      <alignment horizontal="left"/>
    </xf>
    <xf numFmtId="0" fontId="0" fillId="4" borderId="19" xfId="0" applyFill="1" applyBorder="1" applyAlignment="1">
      <alignment horizontal="right"/>
    </xf>
    <xf numFmtId="49" fontId="6" fillId="4" borderId="22" xfId="0" applyNumberFormat="1" applyFont="1" applyFill="1" applyBorder="1" applyAlignment="1">
      <alignment wrapText="1"/>
    </xf>
    <xf numFmtId="0" fontId="5" fillId="5" borderId="18" xfId="0" applyFont="1" applyFill="1" applyBorder="1" applyAlignment="1">
      <alignment horizontal="center" wrapText="1"/>
    </xf>
    <xf numFmtId="49" fontId="5" fillId="5" borderId="2" xfId="0" applyNumberFormat="1" applyFont="1" applyFill="1" applyBorder="1" applyAlignment="1">
      <alignment wrapText="1"/>
    </xf>
    <xf numFmtId="0" fontId="0" fillId="5" borderId="2" xfId="0" applyFill="1" applyBorder="1"/>
    <xf numFmtId="1" fontId="5" fillId="5" borderId="18" xfId="0" applyNumberFormat="1" applyFont="1" applyFill="1" applyBorder="1" applyAlignment="1">
      <alignment horizontal="center" wrapText="1"/>
    </xf>
    <xf numFmtId="0" fontId="0" fillId="5" borderId="7" xfId="0" applyFill="1" applyBorder="1"/>
    <xf numFmtId="0" fontId="5" fillId="6" borderId="20" xfId="0" applyFont="1" applyFill="1" applyBorder="1" applyAlignment="1">
      <alignment horizontal="center" wrapText="1"/>
    </xf>
    <xf numFmtId="49" fontId="5" fillId="6" borderId="21" xfId="0" applyNumberFormat="1" applyFont="1" applyFill="1" applyBorder="1" applyAlignment="1">
      <alignment wrapText="1"/>
    </xf>
    <xf numFmtId="0" fontId="0" fillId="6" borderId="21" xfId="0" applyFill="1" applyBorder="1"/>
    <xf numFmtId="0" fontId="5" fillId="7" borderId="20" xfId="0" applyFont="1" applyFill="1" applyBorder="1" applyAlignment="1">
      <alignment horizontal="center" wrapText="1"/>
    </xf>
    <xf numFmtId="49" fontId="5" fillId="7" borderId="21" xfId="0" applyNumberFormat="1" applyFont="1" applyFill="1" applyBorder="1" applyAlignment="1">
      <alignment wrapText="1"/>
    </xf>
    <xf numFmtId="0" fontId="0" fillId="7" borderId="21" xfId="0" applyFill="1" applyBorder="1"/>
    <xf numFmtId="0" fontId="0" fillId="8" borderId="9" xfId="0" applyFill="1" applyBorder="1"/>
    <xf numFmtId="0" fontId="12" fillId="8" borderId="16" xfId="0" applyFont="1" applyFill="1" applyBorder="1" applyAlignment="1">
      <alignment horizontal="center"/>
    </xf>
    <xf numFmtId="49" fontId="12" fillId="8" borderId="9" xfId="0" applyNumberFormat="1" applyFont="1" applyFill="1" applyBorder="1"/>
    <xf numFmtId="49" fontId="9" fillId="4" borderId="13" xfId="0" applyNumberFormat="1" applyFont="1" applyFill="1" applyBorder="1" applyAlignment="1">
      <alignment vertical="center"/>
    </xf>
    <xf numFmtId="49" fontId="5" fillId="0" borderId="18" xfId="0" applyNumberFormat="1" applyFont="1" applyBorder="1" applyAlignment="1">
      <alignment horizontal="center"/>
    </xf>
    <xf numFmtId="1" fontId="5" fillId="0" borderId="18" xfId="0" applyNumberFormat="1" applyFont="1" applyBorder="1" applyAlignment="1">
      <alignment horizontal="center"/>
    </xf>
    <xf numFmtId="49" fontId="6" fillId="4" borderId="26" xfId="0" applyNumberFormat="1" applyFont="1" applyFill="1" applyBorder="1"/>
    <xf numFmtId="49" fontId="6" fillId="4" borderId="27" xfId="0" applyNumberFormat="1" applyFont="1" applyFill="1" applyBorder="1" applyAlignment="1">
      <alignment horizontal="right"/>
    </xf>
    <xf numFmtId="49" fontId="6" fillId="4" borderId="27" xfId="0" applyNumberFormat="1" applyFont="1" applyFill="1" applyBorder="1"/>
    <xf numFmtId="49" fontId="6" fillId="4" borderId="28" xfId="0" applyNumberFormat="1" applyFont="1" applyFill="1" applyBorder="1"/>
    <xf numFmtId="1" fontId="5" fillId="0" borderId="18" xfId="0" applyNumberFormat="1" applyFont="1" applyBorder="1" applyAlignment="1">
      <alignment horizontal="center" vertical="top" wrapText="1"/>
    </xf>
    <xf numFmtId="1" fontId="5" fillId="0" borderId="18" xfId="0" applyNumberFormat="1" applyFont="1" applyBorder="1" applyAlignment="1">
      <alignment horizontal="center" vertical="top"/>
    </xf>
    <xf numFmtId="1" fontId="5" fillId="0" borderId="18" xfId="0" applyNumberFormat="1" applyFont="1" applyBorder="1" applyAlignment="1">
      <alignment horizontal="center" vertical="center"/>
    </xf>
    <xf numFmtId="1" fontId="6" fillId="0" borderId="18" xfId="0" applyNumberFormat="1" applyFont="1" applyBorder="1"/>
    <xf numFmtId="49" fontId="6" fillId="0" borderId="0" xfId="0" applyNumberFormat="1" applyFont="1" applyAlignment="1">
      <alignment horizontal="left"/>
    </xf>
    <xf numFmtId="49" fontId="6" fillId="0" borderId="19" xfId="0" applyNumberFormat="1" applyFont="1" applyBorder="1" applyAlignment="1">
      <alignment horizontal="left" wrapText="1"/>
    </xf>
    <xf numFmtId="49" fontId="5" fillId="0" borderId="0" xfId="0" applyNumberFormat="1" applyFont="1" applyAlignment="1">
      <alignment horizontal="left"/>
    </xf>
    <xf numFmtId="42" fontId="5" fillId="0" borderId="19" xfId="0" applyNumberFormat="1" applyFont="1" applyBorder="1" applyAlignment="1">
      <alignment horizontal="left"/>
    </xf>
    <xf numFmtId="49" fontId="5" fillId="9" borderId="18" xfId="0" applyNumberFormat="1" applyFont="1" applyFill="1" applyBorder="1" applyAlignment="1">
      <alignment vertical="center"/>
    </xf>
    <xf numFmtId="49" fontId="5" fillId="9" borderId="19" xfId="0" applyNumberFormat="1" applyFont="1" applyFill="1" applyBorder="1"/>
    <xf numFmtId="49" fontId="5" fillId="9" borderId="18" xfId="0" applyNumberFormat="1" applyFont="1" applyFill="1" applyBorder="1"/>
    <xf numFmtId="49" fontId="6" fillId="4" borderId="13" xfId="0" applyNumberFormat="1" applyFont="1" applyFill="1" applyBorder="1" applyAlignment="1">
      <alignment vertical="center"/>
    </xf>
    <xf numFmtId="49" fontId="5" fillId="4" borderId="27" xfId="0" applyNumberFormat="1" applyFont="1" applyFill="1" applyBorder="1" applyAlignment="1">
      <alignment horizontal="right"/>
    </xf>
    <xf numFmtId="49" fontId="5" fillId="4" borderId="27" xfId="0" applyNumberFormat="1" applyFont="1" applyFill="1" applyBorder="1"/>
    <xf numFmtId="49" fontId="5" fillId="4" borderId="28" xfId="0" applyNumberFormat="1" applyFont="1" applyFill="1" applyBorder="1"/>
    <xf numFmtId="49" fontId="8" fillId="4" borderId="26" xfId="0" applyNumberFormat="1" applyFont="1" applyFill="1" applyBorder="1"/>
    <xf numFmtId="42" fontId="5" fillId="0" borderId="0" xfId="0" applyNumberFormat="1" applyFont="1" applyAlignment="1">
      <alignment horizontal="left"/>
    </xf>
    <xf numFmtId="49" fontId="5" fillId="9" borderId="19" xfId="0" applyNumberFormat="1" applyFont="1" applyFill="1" applyBorder="1" applyAlignment="1">
      <alignment horizontal="left"/>
    </xf>
    <xf numFmtId="49" fontId="5" fillId="9" borderId="16" xfId="0" applyNumberFormat="1" applyFont="1" applyFill="1" applyBorder="1" applyAlignment="1">
      <alignment vertical="top"/>
    </xf>
    <xf numFmtId="49" fontId="5" fillId="9" borderId="18" xfId="0" applyNumberFormat="1" applyFont="1" applyFill="1" applyBorder="1" applyAlignment="1">
      <alignment vertical="top"/>
    </xf>
    <xf numFmtId="49" fontId="6" fillId="9" borderId="18" xfId="0" applyNumberFormat="1" applyFont="1" applyFill="1" applyBorder="1" applyAlignment="1">
      <alignment vertical="center"/>
    </xf>
    <xf numFmtId="42" fontId="6" fillId="0" borderId="0" xfId="0" applyNumberFormat="1" applyFont="1" applyAlignment="1">
      <alignment horizontal="left"/>
    </xf>
    <xf numFmtId="42" fontId="6" fillId="0" borderId="19" xfId="0" applyNumberFormat="1" applyFont="1" applyBorder="1" applyAlignment="1">
      <alignment horizontal="left"/>
    </xf>
    <xf numFmtId="0" fontId="4" fillId="0" borderId="9" xfId="0" applyFont="1" applyBorder="1" applyAlignment="1">
      <alignment horizontal="left"/>
    </xf>
    <xf numFmtId="49" fontId="6" fillId="4" borderId="29" xfId="0" applyNumberFormat="1" applyFont="1" applyFill="1" applyBorder="1"/>
    <xf numFmtId="49" fontId="5" fillId="4" borderId="30" xfId="0" applyNumberFormat="1" applyFont="1" applyFill="1" applyBorder="1" applyAlignment="1">
      <alignment horizontal="right"/>
    </xf>
    <xf numFmtId="49" fontId="5" fillId="4" borderId="30" xfId="0" applyNumberFormat="1" applyFont="1" applyFill="1" applyBorder="1"/>
    <xf numFmtId="49" fontId="5" fillId="4" borderId="31" xfId="0" applyNumberFormat="1" applyFont="1" applyFill="1" applyBorder="1"/>
    <xf numFmtId="1" fontId="5" fillId="5" borderId="20" xfId="0" applyNumberFormat="1" applyFont="1" applyFill="1" applyBorder="1" applyAlignment="1">
      <alignment horizontal="center" wrapText="1"/>
    </xf>
    <xf numFmtId="49" fontId="5" fillId="5" borderId="21" xfId="0" applyNumberFormat="1" applyFont="1" applyFill="1" applyBorder="1" applyAlignment="1">
      <alignment wrapText="1"/>
    </xf>
    <xf numFmtId="0" fontId="0" fillId="5" borderId="21" xfId="0" applyFill="1" applyBorder="1"/>
    <xf numFmtId="49" fontId="5" fillId="5" borderId="7" xfId="0" applyNumberFormat="1" applyFont="1" applyFill="1" applyBorder="1" applyAlignment="1">
      <alignment vertical="top" wrapText="1"/>
    </xf>
    <xf numFmtId="49" fontId="16" fillId="0" borderId="0" xfId="0" applyNumberFormat="1" applyFont="1" applyAlignment="1">
      <alignment horizontal="right"/>
    </xf>
    <xf numFmtId="49" fontId="19" fillId="0" borderId="0" xfId="0" applyNumberFormat="1" applyFont="1"/>
    <xf numFmtId="42" fontId="16" fillId="0" borderId="12" xfId="0" applyNumberFormat="1" applyFont="1" applyBorder="1"/>
    <xf numFmtId="0" fontId="4" fillId="0" borderId="9" xfId="0" applyFont="1" applyBorder="1" applyAlignment="1">
      <alignment horizontal="right"/>
    </xf>
    <xf numFmtId="166" fontId="4" fillId="0" borderId="17" xfId="0" applyNumberFormat="1" applyFont="1" applyBorder="1" applyAlignment="1">
      <alignment horizontal="right"/>
    </xf>
    <xf numFmtId="49" fontId="5" fillId="0" borderId="16" xfId="0" applyNumberFormat="1" applyFont="1" applyBorder="1" applyAlignment="1">
      <alignment horizontal="center"/>
    </xf>
    <xf numFmtId="49" fontId="6" fillId="0" borderId="0" xfId="0" applyNumberFormat="1" applyFont="1" applyAlignment="1">
      <alignment horizontal="right"/>
    </xf>
    <xf numFmtId="0" fontId="5" fillId="0" borderId="0" xfId="0" applyFont="1"/>
    <xf numFmtId="1" fontId="5" fillId="0" borderId="16" xfId="0" applyNumberFormat="1" applyFont="1" applyBorder="1" applyAlignment="1">
      <alignment horizontal="center" vertical="top" wrapText="1"/>
    </xf>
    <xf numFmtId="9" fontId="6" fillId="0" borderId="19" xfId="0" applyNumberFormat="1" applyFont="1" applyBorder="1" applyAlignment="1">
      <alignment horizontal="center" wrapText="1"/>
    </xf>
    <xf numFmtId="42" fontId="6" fillId="0" borderId="19" xfId="0" applyNumberFormat="1" applyFont="1" applyBorder="1" applyAlignment="1">
      <alignment horizontal="center"/>
    </xf>
    <xf numFmtId="9" fontId="5" fillId="0" borderId="0" xfId="1" applyFont="1" applyFill="1" applyBorder="1" applyAlignment="1"/>
    <xf numFmtId="3" fontId="3" fillId="0" borderId="10" xfId="0" applyNumberFormat="1" applyFont="1" applyBorder="1"/>
    <xf numFmtId="0" fontId="1" fillId="0" borderId="15" xfId="0" applyFont="1" applyBorder="1"/>
    <xf numFmtId="0" fontId="1" fillId="0" borderId="19" xfId="0" applyFont="1" applyBorder="1"/>
    <xf numFmtId="0" fontId="3" fillId="3" borderId="4" xfId="0" applyFont="1" applyFill="1" applyBorder="1"/>
    <xf numFmtId="0" fontId="1" fillId="3" borderId="0" xfId="0" applyFont="1" applyFill="1" applyBorder="1"/>
    <xf numFmtId="49" fontId="3" fillId="3" borderId="4" xfId="0" applyNumberFormat="1" applyFont="1" applyFill="1" applyBorder="1"/>
    <xf numFmtId="0" fontId="21" fillId="0" borderId="14" xfId="0" applyFont="1" applyBorder="1"/>
    <xf numFmtId="0" fontId="21" fillId="0" borderId="15" xfId="0" applyFont="1" applyBorder="1"/>
    <xf numFmtId="0" fontId="3" fillId="0" borderId="13" xfId="0" applyFont="1" applyBorder="1"/>
    <xf numFmtId="49" fontId="5" fillId="0" borderId="0" xfId="0" applyNumberFormat="1" applyFont="1" applyAlignment="1">
      <alignment wrapText="1"/>
    </xf>
    <xf numFmtId="49" fontId="5" fillId="0" borderId="0" xfId="0" applyNumberFormat="1" applyFont="1" applyAlignment="1">
      <alignment vertical="top" wrapText="1"/>
    </xf>
    <xf numFmtId="49" fontId="5" fillId="0" borderId="9" xfId="0" applyNumberFormat="1" applyFont="1" applyBorder="1" applyAlignment="1">
      <alignment vertical="top" wrapText="1"/>
    </xf>
    <xf numFmtId="49" fontId="5" fillId="2" borderId="14" xfId="0" applyNumberFormat="1" applyFont="1" applyFill="1" applyBorder="1" applyAlignment="1">
      <alignment horizontal="right"/>
    </xf>
    <xf numFmtId="49" fontId="5" fillId="0" borderId="9" xfId="0" applyNumberFormat="1" applyFont="1" applyBorder="1" applyAlignment="1">
      <alignment horizontal="right"/>
    </xf>
    <xf numFmtId="49" fontId="5" fillId="4" borderId="14" xfId="0" applyNumberFormat="1" applyFont="1" applyFill="1" applyBorder="1" applyAlignment="1">
      <alignment horizontal="right"/>
    </xf>
    <xf numFmtId="49" fontId="8" fillId="4" borderId="54" xfId="0" applyNumberFormat="1" applyFont="1" applyFill="1" applyBorder="1"/>
    <xf numFmtId="49" fontId="5" fillId="4" borderId="21" xfId="0" applyNumberFormat="1" applyFont="1" applyFill="1" applyBorder="1" applyAlignment="1">
      <alignment horizontal="right"/>
    </xf>
    <xf numFmtId="49" fontId="5" fillId="4" borderId="21" xfId="0" applyNumberFormat="1" applyFont="1" applyFill="1" applyBorder="1"/>
    <xf numFmtId="49" fontId="5" fillId="4" borderId="55" xfId="0" applyNumberFormat="1" applyFont="1" applyFill="1" applyBorder="1"/>
    <xf numFmtId="1" fontId="5" fillId="0" borderId="4" xfId="0" applyNumberFormat="1" applyFont="1" applyBorder="1" applyAlignment="1">
      <alignment horizontal="center"/>
    </xf>
    <xf numFmtId="49" fontId="5" fillId="0" borderId="0" xfId="0" applyNumberFormat="1" applyFont="1" applyBorder="1"/>
    <xf numFmtId="49" fontId="5" fillId="0" borderId="0" xfId="0" applyNumberFormat="1" applyFont="1" applyBorder="1" applyAlignment="1">
      <alignment horizontal="right"/>
    </xf>
    <xf numFmtId="0" fontId="5" fillId="0" borderId="0" xfId="0" applyFont="1" applyBorder="1"/>
    <xf numFmtId="42" fontId="5" fillId="0" borderId="0" xfId="0" applyNumberFormat="1" applyFont="1" applyBorder="1"/>
    <xf numFmtId="1" fontId="5" fillId="0" borderId="6" xfId="0" applyNumberFormat="1" applyFont="1" applyBorder="1" applyAlignment="1">
      <alignment horizontal="center"/>
    </xf>
    <xf numFmtId="49" fontId="5" fillId="0" borderId="7" xfId="0" applyNumberFormat="1" applyFont="1" applyBorder="1" applyAlignment="1">
      <alignment wrapText="1"/>
    </xf>
    <xf numFmtId="49" fontId="5" fillId="0" borderId="7" xfId="0" applyNumberFormat="1" applyFont="1" applyBorder="1"/>
    <xf numFmtId="0" fontId="0" fillId="0" borderId="7" xfId="0" applyBorder="1"/>
    <xf numFmtId="9" fontId="6" fillId="0" borderId="0" xfId="0" applyNumberFormat="1" applyFont="1" applyBorder="1" applyAlignment="1">
      <alignment horizontal="center" wrapText="1"/>
    </xf>
    <xf numFmtId="42" fontId="6" fillId="0" borderId="0" xfId="0" applyNumberFormat="1" applyFont="1" applyBorder="1" applyAlignment="1">
      <alignment horizontal="center"/>
    </xf>
    <xf numFmtId="49" fontId="6" fillId="0" borderId="0" xfId="0" applyNumberFormat="1" applyFont="1" applyBorder="1"/>
    <xf numFmtId="0" fontId="3" fillId="0" borderId="9" xfId="0" applyFont="1" applyBorder="1" applyAlignment="1">
      <alignment horizontal="left"/>
    </xf>
    <xf numFmtId="1" fontId="1" fillId="0" borderId="16" xfId="0" applyNumberFormat="1" applyFont="1" applyBorder="1" applyAlignment="1">
      <alignment horizontal="center" vertical="top"/>
    </xf>
    <xf numFmtId="42" fontId="3" fillId="0" borderId="9" xfId="0" applyNumberFormat="1" applyFont="1" applyBorder="1" applyAlignment="1">
      <alignment horizontal="center"/>
    </xf>
    <xf numFmtId="0" fontId="2" fillId="0" borderId="0" xfId="0" applyFont="1"/>
    <xf numFmtId="42" fontId="3" fillId="0" borderId="17" xfId="0" applyNumberFormat="1" applyFont="1" applyBorder="1" applyAlignment="1">
      <alignment horizontal="center"/>
    </xf>
    <xf numFmtId="1" fontId="5" fillId="4" borderId="18" xfId="0" applyNumberFormat="1" applyFont="1" applyFill="1" applyBorder="1" applyAlignment="1">
      <alignment horizontal="center" vertical="top"/>
    </xf>
    <xf numFmtId="49" fontId="6" fillId="4" borderId="0" xfId="0" applyNumberFormat="1" applyFont="1" applyFill="1" applyBorder="1"/>
    <xf numFmtId="42" fontId="6" fillId="4" borderId="0" xfId="0" applyNumberFormat="1" applyFont="1" applyFill="1" applyBorder="1" applyAlignment="1">
      <alignment horizontal="center"/>
    </xf>
    <xf numFmtId="42" fontId="6" fillId="4" borderId="19" xfId="0" applyNumberFormat="1" applyFont="1" applyFill="1" applyBorder="1" applyAlignment="1">
      <alignment horizontal="center"/>
    </xf>
    <xf numFmtId="49" fontId="3" fillId="0" borderId="0" xfId="0" applyNumberFormat="1" applyFont="1" applyBorder="1"/>
    <xf numFmtId="49" fontId="6" fillId="4" borderId="14" xfId="0" applyNumberFormat="1" applyFont="1" applyFill="1" applyBorder="1" applyAlignment="1">
      <alignment horizontal="right"/>
    </xf>
    <xf numFmtId="0" fontId="22" fillId="0" borderId="0" xfId="0" applyFont="1"/>
    <xf numFmtId="0" fontId="23" fillId="0" borderId="0" xfId="0" applyFont="1"/>
    <xf numFmtId="0" fontId="24" fillId="0" borderId="34" xfId="0" applyFont="1" applyBorder="1"/>
    <xf numFmtId="0" fontId="24" fillId="0" borderId="35" xfId="0" applyFont="1" applyBorder="1"/>
    <xf numFmtId="0" fontId="24" fillId="0" borderId="36" xfId="0" applyFont="1" applyBorder="1"/>
    <xf numFmtId="0" fontId="7" fillId="0" borderId="37" xfId="0" applyFont="1" applyBorder="1"/>
    <xf numFmtId="0" fontId="7" fillId="0" borderId="38" xfId="0" applyFont="1" applyBorder="1"/>
    <xf numFmtId="0" fontId="7" fillId="0" borderId="40" xfId="0" applyFont="1" applyBorder="1"/>
    <xf numFmtId="0" fontId="7" fillId="0" borderId="41" xfId="0" applyFont="1" applyBorder="1"/>
    <xf numFmtId="6" fontId="22" fillId="0" borderId="0" xfId="0" applyNumberFormat="1" applyFont="1"/>
    <xf numFmtId="0" fontId="5" fillId="0" borderId="34" xfId="0" applyFont="1" applyBorder="1"/>
    <xf numFmtId="0" fontId="5" fillId="0" borderId="35" xfId="0" applyFont="1" applyBorder="1" applyAlignment="1">
      <alignment wrapText="1"/>
    </xf>
    <xf numFmtId="0" fontId="5" fillId="0" borderId="37" xfId="0" applyFont="1" applyBorder="1"/>
    <xf numFmtId="0" fontId="5" fillId="0" borderId="38" xfId="0" applyFont="1" applyBorder="1" applyAlignment="1">
      <alignment wrapText="1"/>
    </xf>
    <xf numFmtId="0" fontId="5" fillId="0" borderId="43" xfId="0" applyFont="1" applyBorder="1"/>
    <xf numFmtId="0" fontId="5" fillId="0" borderId="44" xfId="0" applyFont="1" applyBorder="1" applyAlignment="1">
      <alignment wrapText="1"/>
    </xf>
    <xf numFmtId="0" fontId="22" fillId="0" borderId="46" xfId="0" applyFont="1" applyBorder="1"/>
    <xf numFmtId="0" fontId="22" fillId="0" borderId="48" xfId="0" applyFont="1" applyBorder="1"/>
    <xf numFmtId="0" fontId="6" fillId="0" borderId="51" xfId="0" applyFont="1" applyBorder="1" applyAlignment="1">
      <alignment wrapText="1"/>
    </xf>
    <xf numFmtId="0" fontId="6" fillId="0" borderId="52" xfId="0" applyFont="1" applyBorder="1" applyAlignment="1">
      <alignment wrapText="1"/>
    </xf>
    <xf numFmtId="0" fontId="26" fillId="0" borderId="52" xfId="0" applyFont="1" applyBorder="1" applyAlignment="1">
      <alignment wrapText="1"/>
    </xf>
    <xf numFmtId="0" fontId="6" fillId="0" borderId="53" xfId="0" applyFont="1" applyBorder="1" applyAlignment="1">
      <alignment wrapText="1"/>
    </xf>
    <xf numFmtId="0" fontId="5" fillId="0" borderId="37" xfId="0" applyFont="1" applyBorder="1" applyAlignment="1">
      <alignment wrapText="1"/>
    </xf>
    <xf numFmtId="0" fontId="5" fillId="0" borderId="40" xfId="0" applyFont="1" applyBorder="1"/>
    <xf numFmtId="49" fontId="6" fillId="4" borderId="14" xfId="0" applyNumberFormat="1" applyFont="1" applyFill="1" applyBorder="1"/>
    <xf numFmtId="0" fontId="23" fillId="0" borderId="0" xfId="0" applyFont="1" applyAlignment="1">
      <alignment horizontal="center"/>
    </xf>
    <xf numFmtId="49" fontId="5" fillId="0" borderId="38" xfId="0" applyNumberFormat="1" applyFont="1" applyBorder="1"/>
    <xf numFmtId="41" fontId="7" fillId="0" borderId="39" xfId="0" applyNumberFormat="1" applyFont="1" applyBorder="1"/>
    <xf numFmtId="0" fontId="7" fillId="0" borderId="41" xfId="0" applyFont="1" applyBorder="1" applyAlignment="1">
      <alignment wrapText="1"/>
    </xf>
    <xf numFmtId="41" fontId="7" fillId="0" borderId="39" xfId="0" applyNumberFormat="1" applyFont="1" applyFill="1" applyBorder="1"/>
    <xf numFmtId="41" fontId="7" fillId="0" borderId="42" xfId="0" applyNumberFormat="1" applyFont="1" applyFill="1" applyBorder="1"/>
    <xf numFmtId="42" fontId="5" fillId="0" borderId="36" xfId="0" applyNumberFormat="1" applyFont="1" applyFill="1" applyBorder="1"/>
    <xf numFmtId="42" fontId="5" fillId="0" borderId="39" xfId="0" applyNumberFormat="1" applyFont="1" applyFill="1" applyBorder="1"/>
    <xf numFmtId="0" fontId="1" fillId="0" borderId="14" xfId="0" applyFont="1" applyBorder="1" applyAlignment="1">
      <alignment wrapText="1"/>
    </xf>
    <xf numFmtId="0" fontId="1" fillId="0" borderId="15" xfId="0" applyFont="1" applyBorder="1" applyAlignment="1"/>
    <xf numFmtId="49" fontId="1" fillId="3" borderId="4" xfId="0" applyNumberFormat="1" applyFont="1" applyFill="1" applyBorder="1" applyAlignment="1">
      <alignment vertical="top" wrapText="1"/>
    </xf>
    <xf numFmtId="0" fontId="1" fillId="2" borderId="14" xfId="0" applyFont="1" applyFill="1" applyBorder="1" applyAlignment="1" applyProtection="1">
      <protection locked="0"/>
    </xf>
    <xf numFmtId="0" fontId="1" fillId="2" borderId="0" xfId="0" applyFont="1" applyFill="1" applyAlignment="1" applyProtection="1">
      <protection locked="0"/>
    </xf>
    <xf numFmtId="0" fontId="1" fillId="2" borderId="9" xfId="0" applyFont="1" applyFill="1" applyBorder="1" applyAlignment="1" applyProtection="1">
      <protection locked="0"/>
    </xf>
    <xf numFmtId="164" fontId="1" fillId="0" borderId="14" xfId="0" applyNumberFormat="1" applyFont="1" applyBorder="1" applyAlignment="1">
      <alignment wrapText="1"/>
    </xf>
    <xf numFmtId="49" fontId="6" fillId="10" borderId="26" xfId="0" applyNumberFormat="1" applyFont="1" applyFill="1" applyBorder="1" applyAlignment="1"/>
    <xf numFmtId="0" fontId="0" fillId="0" borderId="27" xfId="0" applyBorder="1" applyAlignment="1"/>
    <xf numFmtId="0" fontId="0" fillId="0" borderId="28" xfId="0" applyBorder="1" applyAlignment="1"/>
    <xf numFmtId="0" fontId="0" fillId="0" borderId="19" xfId="0" applyBorder="1" applyAlignment="1">
      <alignment horizontal="right"/>
    </xf>
    <xf numFmtId="49" fontId="5" fillId="0" borderId="18" xfId="0" applyNumberFormat="1" applyFont="1" applyBorder="1" applyAlignment="1">
      <alignment wrapText="1"/>
    </xf>
    <xf numFmtId="0" fontId="0" fillId="0" borderId="0" xfId="0" applyAlignment="1">
      <alignment wrapText="1"/>
    </xf>
    <xf numFmtId="49" fontId="5" fillId="0" borderId="9" xfId="0" applyNumberFormat="1" applyFont="1" applyBorder="1" applyAlignment="1">
      <alignment horizontal="right"/>
    </xf>
    <xf numFmtId="0" fontId="0" fillId="0" borderId="17" xfId="0" applyBorder="1" applyAlignment="1">
      <alignment horizontal="right"/>
    </xf>
    <xf numFmtId="49" fontId="5" fillId="4" borderId="14" xfId="0" applyNumberFormat="1" applyFont="1" applyFill="1" applyBorder="1" applyAlignment="1">
      <alignment horizontal="right"/>
    </xf>
    <xf numFmtId="0" fontId="0" fillId="0" borderId="15" xfId="0" applyBorder="1" applyAlignment="1">
      <alignment horizontal="right"/>
    </xf>
    <xf numFmtId="0" fontId="5" fillId="0" borderId="9" xfId="0" applyFont="1" applyBorder="1" applyAlignment="1">
      <alignment vertical="center" wrapText="1"/>
    </xf>
    <xf numFmtId="0" fontId="0" fillId="0" borderId="9" xfId="0" applyBorder="1" applyAlignment="1">
      <alignment wrapText="1"/>
    </xf>
    <xf numFmtId="0" fontId="5" fillId="0" borderId="0" xfId="0" applyFont="1" applyAlignment="1">
      <alignment vertical="center" wrapText="1"/>
    </xf>
    <xf numFmtId="49" fontId="5" fillId="2" borderId="9" xfId="0" applyNumberFormat="1" applyFont="1" applyFill="1" applyBorder="1" applyAlignment="1">
      <alignment horizontal="right"/>
    </xf>
    <xf numFmtId="0" fontId="5" fillId="0" borderId="14" xfId="0" applyFont="1" applyBorder="1" applyAlignment="1">
      <alignment horizontal="right"/>
    </xf>
    <xf numFmtId="0" fontId="5" fillId="0" borderId="0" xfId="0" applyFont="1" applyAlignment="1">
      <alignment horizontal="right"/>
    </xf>
    <xf numFmtId="0" fontId="5" fillId="0" borderId="9" xfId="0" applyFont="1" applyBorder="1" applyAlignment="1">
      <alignment horizontal="right"/>
    </xf>
    <xf numFmtId="49" fontId="5" fillId="0" borderId="9" xfId="0" applyNumberFormat="1" applyFont="1" applyBorder="1" applyAlignment="1"/>
    <xf numFmtId="49" fontId="5" fillId="0" borderId="17" xfId="0" applyNumberFormat="1" applyFont="1" applyBorder="1" applyAlignment="1"/>
    <xf numFmtId="49" fontId="5" fillId="0" borderId="0" xfId="0" applyNumberFormat="1" applyFont="1" applyAlignment="1">
      <alignment vertical="top" wrapText="1"/>
    </xf>
    <xf numFmtId="0" fontId="0" fillId="0" borderId="0" xfId="0" applyAlignment="1">
      <alignment vertical="top" wrapText="1"/>
    </xf>
    <xf numFmtId="49" fontId="5" fillId="0" borderId="0" xfId="0" applyNumberFormat="1" applyFont="1" applyAlignment="1">
      <alignment wrapText="1"/>
    </xf>
    <xf numFmtId="49" fontId="5" fillId="0" borderId="9" xfId="0" applyNumberFormat="1" applyFont="1" applyBorder="1" applyAlignment="1">
      <alignment vertical="top" wrapText="1"/>
    </xf>
    <xf numFmtId="0" fontId="0" fillId="0" borderId="9" xfId="0" applyBorder="1" applyAlignment="1">
      <alignment vertical="top" wrapText="1"/>
    </xf>
    <xf numFmtId="0" fontId="0" fillId="0" borderId="0" xfId="0" applyFont="1" applyAlignment="1">
      <alignment vertical="top" wrapText="1"/>
    </xf>
    <xf numFmtId="49" fontId="6" fillId="4" borderId="15" xfId="0" applyNumberFormat="1" applyFont="1" applyFill="1" applyBorder="1"/>
    <xf numFmtId="9" fontId="1" fillId="2" borderId="0" xfId="0" applyNumberFormat="1" applyFont="1" applyFill="1" applyProtection="1">
      <protection locked="0"/>
    </xf>
    <xf numFmtId="0" fontId="27" fillId="0" borderId="14" xfId="0" applyFont="1" applyBorder="1" applyAlignment="1"/>
    <xf numFmtId="0" fontId="27" fillId="0" borderId="0" xfId="0" applyFont="1" applyAlignment="1"/>
    <xf numFmtId="0" fontId="27" fillId="0" borderId="9" xfId="0" applyFont="1" applyBorder="1" applyAlignment="1"/>
    <xf numFmtId="0" fontId="21" fillId="0" borderId="0" xfId="0" applyFont="1" applyAlignment="1">
      <alignment vertical="top" wrapText="1"/>
    </xf>
    <xf numFmtId="0" fontId="21" fillId="0" borderId="5" xfId="0" applyFont="1" applyBorder="1" applyAlignment="1">
      <alignment vertical="top" wrapText="1"/>
    </xf>
    <xf numFmtId="0" fontId="21" fillId="0" borderId="6" xfId="0" applyFont="1" applyBorder="1" applyAlignment="1">
      <alignment vertical="top" wrapText="1"/>
    </xf>
    <xf numFmtId="0" fontId="21" fillId="0" borderId="7" xfId="0" applyFont="1" applyBorder="1" applyAlignment="1">
      <alignment vertical="top" wrapText="1"/>
    </xf>
    <xf numFmtId="0" fontId="21" fillId="0" borderId="8" xfId="0" applyFont="1" applyBorder="1" applyAlignment="1">
      <alignment vertical="top" wrapText="1"/>
    </xf>
    <xf numFmtId="0" fontId="21" fillId="0" borderId="9" xfId="0" applyFont="1" applyBorder="1" applyAlignment="1"/>
    <xf numFmtId="0" fontId="21" fillId="0" borderId="17" xfId="0" applyFont="1" applyBorder="1" applyAlignment="1"/>
    <xf numFmtId="42" fontId="3" fillId="3" borderId="12" xfId="0" applyNumberFormat="1" applyFont="1" applyFill="1" applyBorder="1"/>
    <xf numFmtId="9" fontId="1" fillId="0" borderId="0" xfId="0" applyNumberFormat="1" applyFont="1" applyFill="1" applyProtection="1"/>
    <xf numFmtId="0" fontId="1" fillId="0" borderId="0" xfId="0" applyFont="1" applyFill="1" applyProtection="1"/>
    <xf numFmtId="0" fontId="16" fillId="2" borderId="12" xfId="0" applyFont="1" applyFill="1" applyBorder="1" applyAlignment="1" applyProtection="1">
      <alignment horizontal="center"/>
      <protection locked="0"/>
    </xf>
    <xf numFmtId="49" fontId="5" fillId="2" borderId="14" xfId="0" applyNumberFormat="1" applyFont="1" applyFill="1" applyBorder="1" applyAlignment="1" applyProtection="1">
      <alignment horizontal="right"/>
      <protection locked="0"/>
    </xf>
    <xf numFmtId="0" fontId="0" fillId="0" borderId="15" xfId="0" applyBorder="1" applyAlignment="1" applyProtection="1">
      <alignment horizontal="right"/>
      <protection locked="0"/>
    </xf>
    <xf numFmtId="49" fontId="5" fillId="2" borderId="9" xfId="0" applyNumberFormat="1" applyFont="1" applyFill="1" applyBorder="1" applyAlignment="1" applyProtection="1">
      <alignment horizontal="right"/>
      <protection locked="0"/>
    </xf>
    <xf numFmtId="0" fontId="0" fillId="0" borderId="17" xfId="0" applyBorder="1" applyAlignment="1" applyProtection="1">
      <alignment horizontal="right"/>
      <protection locked="0"/>
    </xf>
    <xf numFmtId="49" fontId="5" fillId="2" borderId="2" xfId="0" applyNumberFormat="1" applyFont="1" applyFill="1" applyBorder="1" applyAlignment="1" applyProtection="1">
      <alignment horizontal="right"/>
      <protection locked="0"/>
    </xf>
    <xf numFmtId="0" fontId="0" fillId="0" borderId="23" xfId="0" applyBorder="1" applyAlignment="1" applyProtection="1">
      <alignment horizontal="right"/>
      <protection locked="0"/>
    </xf>
    <xf numFmtId="49" fontId="5" fillId="2" borderId="0" xfId="0" applyNumberFormat="1" applyFont="1" applyFill="1" applyAlignment="1" applyProtection="1">
      <alignment horizontal="right"/>
      <protection locked="0"/>
    </xf>
    <xf numFmtId="0" fontId="0" fillId="0" borderId="19" xfId="0" applyBorder="1" applyAlignment="1" applyProtection="1">
      <alignment horizontal="right"/>
      <protection locked="0"/>
    </xf>
    <xf numFmtId="49" fontId="5" fillId="2" borderId="21" xfId="0" applyNumberFormat="1" applyFont="1" applyFill="1" applyBorder="1" applyAlignment="1" applyProtection="1">
      <alignment horizontal="right"/>
      <protection locked="0"/>
    </xf>
    <xf numFmtId="0" fontId="0" fillId="0" borderId="25" xfId="0" applyBorder="1" applyAlignment="1" applyProtection="1">
      <alignment horizontal="right"/>
      <protection locked="0"/>
    </xf>
    <xf numFmtId="49" fontId="5" fillId="2" borderId="7" xfId="0" applyNumberFormat="1" applyFont="1" applyFill="1" applyBorder="1" applyAlignment="1" applyProtection="1">
      <alignment horizontal="right"/>
      <protection locked="0"/>
    </xf>
    <xf numFmtId="0" fontId="0" fillId="0" borderId="24" xfId="0" applyBorder="1" applyAlignment="1" applyProtection="1">
      <alignment horizontal="right"/>
      <protection locked="0"/>
    </xf>
    <xf numFmtId="49" fontId="5" fillId="2" borderId="5" xfId="0" applyNumberFormat="1" applyFont="1" applyFill="1" applyBorder="1" applyProtection="1">
      <protection locked="0"/>
    </xf>
    <xf numFmtId="49" fontId="5" fillId="2" borderId="19" xfId="0" applyNumberFormat="1" applyFont="1" applyFill="1" applyBorder="1" applyProtection="1">
      <protection locked="0"/>
    </xf>
    <xf numFmtId="49" fontId="5" fillId="2" borderId="0" xfId="0" applyNumberFormat="1" applyFont="1" applyFill="1" applyProtection="1">
      <protection locked="0"/>
    </xf>
    <xf numFmtId="49" fontId="5" fillId="2" borderId="33" xfId="0" applyNumberFormat="1" applyFont="1" applyFill="1" applyBorder="1" applyProtection="1">
      <protection locked="0"/>
    </xf>
    <xf numFmtId="49" fontId="5" fillId="2" borderId="9" xfId="0" applyNumberFormat="1" applyFont="1" applyFill="1" applyBorder="1" applyProtection="1">
      <protection locked="0"/>
    </xf>
    <xf numFmtId="49" fontId="5" fillId="2" borderId="32" xfId="0" applyNumberFormat="1" applyFont="1" applyFill="1" applyBorder="1" applyProtection="1">
      <protection locked="0"/>
    </xf>
    <xf numFmtId="49" fontId="5" fillId="2" borderId="17" xfId="0" applyNumberFormat="1" applyFont="1" applyFill="1" applyBorder="1" applyProtection="1">
      <protection locked="0"/>
    </xf>
    <xf numFmtId="49" fontId="5" fillId="2" borderId="0" xfId="0" applyNumberFormat="1" applyFont="1" applyFill="1" applyAlignment="1" applyProtection="1">
      <alignment horizontal="center"/>
      <protection locked="0"/>
    </xf>
    <xf numFmtId="0" fontId="0" fillId="2" borderId="0" xfId="0" applyFill="1" applyAlignment="1" applyProtection="1">
      <alignment horizontal="center"/>
      <protection locked="0"/>
    </xf>
    <xf numFmtId="49" fontId="5" fillId="2" borderId="9" xfId="0" applyNumberFormat="1" applyFont="1" applyFill="1" applyBorder="1" applyAlignment="1" applyProtection="1">
      <alignment horizontal="center"/>
      <protection locked="0"/>
    </xf>
    <xf numFmtId="0" fontId="0" fillId="2" borderId="9" xfId="0" applyFill="1" applyBorder="1" applyAlignment="1" applyProtection="1">
      <alignment horizontal="center"/>
      <protection locked="0"/>
    </xf>
    <xf numFmtId="49" fontId="5" fillId="2" borderId="0" xfId="0" applyNumberFormat="1" applyFont="1" applyFill="1" applyAlignment="1" applyProtection="1">
      <protection locked="0"/>
    </xf>
    <xf numFmtId="49" fontId="5" fillId="2" borderId="19" xfId="0" applyNumberFormat="1" applyFont="1" applyFill="1" applyBorder="1" applyAlignment="1" applyProtection="1">
      <protection locked="0"/>
    </xf>
    <xf numFmtId="42" fontId="5" fillId="2" borderId="19" xfId="0" applyNumberFormat="1" applyFont="1" applyFill="1" applyBorder="1" applyAlignment="1" applyProtection="1">
      <alignment horizontal="left"/>
      <protection locked="0"/>
    </xf>
    <xf numFmtId="42" fontId="5" fillId="0" borderId="5" xfId="0" applyNumberFormat="1" applyFont="1" applyFill="1" applyBorder="1"/>
    <xf numFmtId="9" fontId="5" fillId="0" borderId="5" xfId="1" applyFont="1" applyFill="1" applyBorder="1" applyAlignment="1"/>
    <xf numFmtId="0" fontId="5" fillId="2" borderId="5" xfId="0" applyFont="1" applyFill="1" applyBorder="1" applyProtection="1">
      <protection locked="0"/>
    </xf>
    <xf numFmtId="9" fontId="5" fillId="2" borderId="5" xfId="1" applyFont="1" applyFill="1" applyBorder="1" applyAlignment="1" applyProtection="1">
      <protection locked="0"/>
    </xf>
    <xf numFmtId="0" fontId="0" fillId="2" borderId="8" xfId="0" applyFill="1" applyBorder="1" applyProtection="1">
      <protection locked="0"/>
    </xf>
    <xf numFmtId="0" fontId="0" fillId="0" borderId="19" xfId="0" applyFill="1" applyBorder="1" applyAlignment="1">
      <alignment horizontal="left" vertical="top"/>
    </xf>
    <xf numFmtId="0" fontId="0" fillId="0" borderId="19" xfId="0" applyBorder="1" applyAlignment="1" applyProtection="1">
      <alignment horizontal="left" vertical="top"/>
      <protection locked="0"/>
    </xf>
    <xf numFmtId="0" fontId="0" fillId="0" borderId="19" xfId="0" applyBorder="1" applyAlignment="1" applyProtection="1">
      <protection locked="0"/>
    </xf>
    <xf numFmtId="49" fontId="5" fillId="2" borderId="14" xfId="0" applyNumberFormat="1" applyFont="1" applyFill="1" applyBorder="1" applyProtection="1">
      <protection locked="0"/>
    </xf>
    <xf numFmtId="49" fontId="5" fillId="2" borderId="15" xfId="0" applyNumberFormat="1" applyFont="1" applyFill="1" applyBorder="1" applyProtection="1">
      <protection locked="0"/>
    </xf>
    <xf numFmtId="42" fontId="5" fillId="2" borderId="0" xfId="0" applyNumberFormat="1" applyFont="1" applyFill="1" applyBorder="1" applyAlignment="1" applyProtection="1">
      <alignment horizontal="center"/>
      <protection locked="0"/>
    </xf>
    <xf numFmtId="42" fontId="5" fillId="2" borderId="19" xfId="0" applyNumberFormat="1" applyFont="1" applyFill="1" applyBorder="1" applyAlignment="1" applyProtection="1">
      <alignment horizontal="center"/>
      <protection locked="0"/>
    </xf>
    <xf numFmtId="42" fontId="6" fillId="2" borderId="0" xfId="0" applyNumberFormat="1" applyFont="1" applyFill="1" applyBorder="1" applyAlignment="1" applyProtection="1">
      <alignment horizontal="center"/>
      <protection locked="0"/>
    </xf>
    <xf numFmtId="42" fontId="6" fillId="2" borderId="19" xfId="0" applyNumberFormat="1" applyFont="1" applyFill="1" applyBorder="1" applyAlignment="1" applyProtection="1">
      <alignment horizontal="center"/>
      <protection locked="0"/>
    </xf>
    <xf numFmtId="0" fontId="5" fillId="0" borderId="0" xfId="0" applyFont="1" applyProtection="1"/>
    <xf numFmtId="0" fontId="6" fillId="0" borderId="0" xfId="0" applyFont="1" applyProtection="1"/>
    <xf numFmtId="49" fontId="5" fillId="0" borderId="0" xfId="0" applyNumberFormat="1" applyFont="1" applyProtection="1"/>
    <xf numFmtId="0" fontId="13" fillId="0" borderId="0" xfId="0" applyFont="1" applyProtection="1"/>
    <xf numFmtId="0" fontId="6" fillId="0" borderId="1" xfId="0" applyFont="1" applyBorder="1" applyProtection="1"/>
    <xf numFmtId="0" fontId="5" fillId="0" borderId="2" xfId="0" applyFont="1" applyBorder="1" applyProtection="1"/>
    <xf numFmtId="0" fontId="5" fillId="0" borderId="3" xfId="0" applyFont="1" applyBorder="1" applyProtection="1"/>
    <xf numFmtId="49" fontId="6" fillId="0" borderId="1" xfId="0" applyNumberFormat="1" applyFont="1" applyBorder="1" applyProtection="1"/>
    <xf numFmtId="0" fontId="5" fillId="0" borderId="4" xfId="0" applyFont="1" applyBorder="1" applyProtection="1"/>
    <xf numFmtId="0" fontId="5" fillId="0" borderId="5" xfId="0" applyFont="1" applyBorder="1" applyProtection="1"/>
    <xf numFmtId="49" fontId="5" fillId="0" borderId="4" xfId="0" applyNumberFormat="1" applyFont="1" applyBorder="1" applyProtection="1"/>
    <xf numFmtId="49" fontId="5" fillId="0" borderId="6" xfId="0" applyNumberFormat="1" applyFont="1" applyBorder="1" applyProtection="1"/>
    <xf numFmtId="0" fontId="5" fillId="0" borderId="7" xfId="0" applyFont="1" applyBorder="1" applyProtection="1"/>
    <xf numFmtId="0" fontId="5" fillId="0" borderId="8" xfId="0" applyFont="1" applyBorder="1" applyProtection="1"/>
    <xf numFmtId="49" fontId="6" fillId="0" borderId="0" xfId="0" applyNumberFormat="1" applyFont="1" applyProtection="1"/>
    <xf numFmtId="49" fontId="6" fillId="0" borderId="1" xfId="0" applyNumberFormat="1" applyFont="1" applyBorder="1" applyAlignment="1" applyProtection="1">
      <alignment vertical="center"/>
    </xf>
    <xf numFmtId="0" fontId="5" fillId="0" borderId="6" xfId="0" applyFont="1" applyBorder="1" applyProtection="1"/>
    <xf numFmtId="49" fontId="5" fillId="0" borderId="7" xfId="0" applyNumberFormat="1" applyFont="1" applyBorder="1" applyProtection="1"/>
    <xf numFmtId="49" fontId="5" fillId="0" borderId="38" xfId="0" applyNumberFormat="1" applyFont="1" applyBorder="1" applyAlignment="1">
      <alignment horizontal="left" wrapText="1"/>
    </xf>
    <xf numFmtId="0" fontId="5" fillId="0" borderId="38" xfId="0" applyNumberFormat="1" applyFont="1" applyBorder="1" applyAlignment="1">
      <alignment horizontal="left" wrapText="1"/>
    </xf>
    <xf numFmtId="49" fontId="5" fillId="2" borderId="0" xfId="0" applyNumberFormat="1" applyFont="1" applyFill="1" applyBorder="1" applyAlignment="1" applyProtection="1">
      <alignment horizontal="right"/>
      <protection locked="0"/>
    </xf>
    <xf numFmtId="49" fontId="5" fillId="9" borderId="0" xfId="0" applyNumberFormat="1" applyFont="1" applyFill="1" applyBorder="1" applyAlignment="1">
      <alignment horizontal="right"/>
    </xf>
    <xf numFmtId="49" fontId="5" fillId="9" borderId="0" xfId="0" applyNumberFormat="1" applyFont="1" applyFill="1" applyBorder="1"/>
    <xf numFmtId="49" fontId="6" fillId="2" borderId="0" xfId="0" applyNumberFormat="1" applyFont="1" applyFill="1" applyBorder="1" applyAlignment="1" applyProtection="1">
      <alignment horizontal="left"/>
      <protection locked="0"/>
    </xf>
    <xf numFmtId="49" fontId="5" fillId="9" borderId="0" xfId="0" applyNumberFormat="1" applyFont="1" applyFill="1" applyBorder="1" applyAlignment="1">
      <alignment horizontal="left"/>
    </xf>
    <xf numFmtId="49" fontId="5" fillId="2" borderId="0" xfId="0" applyNumberFormat="1" applyFont="1" applyFill="1" applyBorder="1" applyAlignment="1" applyProtection="1">
      <alignment horizontal="left" vertical="top"/>
      <protection locked="0"/>
    </xf>
    <xf numFmtId="0" fontId="0" fillId="0" borderId="0" xfId="0" applyBorder="1" applyAlignment="1" applyProtection="1">
      <alignment horizontal="left" vertical="top"/>
      <protection locked="0"/>
    </xf>
    <xf numFmtId="49" fontId="5" fillId="0" borderId="0" xfId="0" applyNumberFormat="1" applyFont="1" applyFill="1" applyBorder="1" applyAlignment="1" applyProtection="1">
      <alignment horizontal="left" vertical="top"/>
      <protection locked="0"/>
    </xf>
    <xf numFmtId="0" fontId="0" fillId="0" borderId="0" xfId="0" applyFill="1" applyBorder="1" applyAlignment="1">
      <alignment horizontal="left" vertical="top"/>
    </xf>
    <xf numFmtId="49" fontId="5" fillId="2" borderId="0" xfId="0" applyNumberFormat="1" applyFont="1" applyFill="1" applyBorder="1" applyAlignment="1" applyProtection="1">
      <alignment horizontal="left"/>
      <protection locked="0"/>
    </xf>
    <xf numFmtId="0" fontId="0" fillId="0" borderId="0" xfId="0" applyBorder="1" applyAlignment="1" applyProtection="1">
      <protection locked="0"/>
    </xf>
    <xf numFmtId="49" fontId="5" fillId="2" borderId="9" xfId="0" applyNumberFormat="1" applyFont="1" applyFill="1" applyBorder="1" applyAlignment="1" applyProtection="1">
      <alignment horizontal="left"/>
      <protection locked="0"/>
    </xf>
    <xf numFmtId="0" fontId="0" fillId="0" borderId="9" xfId="0" applyBorder="1" applyAlignment="1" applyProtection="1">
      <protection locked="0"/>
    </xf>
    <xf numFmtId="0" fontId="0" fillId="0" borderId="17" xfId="0" applyBorder="1" applyAlignment="1" applyProtection="1">
      <protection locked="0"/>
    </xf>
    <xf numFmtId="49" fontId="5" fillId="0" borderId="14" xfId="0" applyNumberFormat="1" applyFont="1" applyBorder="1"/>
    <xf numFmtId="49" fontId="5" fillId="0" borderId="15" xfId="0" applyNumberFormat="1" applyFont="1" applyBorder="1"/>
    <xf numFmtId="49" fontId="6" fillId="0" borderId="13" xfId="0" applyNumberFormat="1" applyFont="1" applyBorder="1"/>
    <xf numFmtId="0" fontId="0" fillId="2" borderId="9" xfId="0" applyFill="1" applyBorder="1" applyAlignment="1"/>
    <xf numFmtId="0" fontId="0" fillId="2" borderId="17" xfId="0" applyFill="1" applyBorder="1" applyAlignment="1"/>
    <xf numFmtId="49" fontId="28" fillId="2" borderId="0" xfId="0" applyNumberFormat="1" applyFont="1" applyFill="1" applyBorder="1" applyAlignment="1">
      <alignment horizontal="right"/>
    </xf>
    <xf numFmtId="0" fontId="29" fillId="2" borderId="0" xfId="0" applyFont="1" applyFill="1" applyAlignment="1"/>
    <xf numFmtId="0" fontId="29" fillId="2" borderId="19" xfId="0" applyFont="1" applyFill="1" applyBorder="1" applyAlignment="1"/>
    <xf numFmtId="3" fontId="5" fillId="0" borderId="38" xfId="0" applyNumberFormat="1" applyFont="1" applyFill="1" applyBorder="1" applyAlignment="1" applyProtection="1">
      <alignment wrapText="1"/>
    </xf>
    <xf numFmtId="0" fontId="5" fillId="2" borderId="38" xfId="0" applyFont="1" applyFill="1" applyBorder="1" applyAlignment="1" applyProtection="1">
      <alignment wrapText="1"/>
      <protection locked="0"/>
    </xf>
    <xf numFmtId="0" fontId="5" fillId="2" borderId="39" xfId="0" applyFont="1" applyFill="1" applyBorder="1" applyAlignment="1" applyProtection="1">
      <alignment wrapText="1"/>
      <protection locked="0"/>
    </xf>
    <xf numFmtId="0" fontId="5" fillId="2" borderId="41" xfId="0" applyFont="1" applyFill="1" applyBorder="1" applyProtection="1">
      <protection locked="0"/>
    </xf>
    <xf numFmtId="0" fontId="5" fillId="2" borderId="42" xfId="0" applyFont="1" applyFill="1" applyBorder="1" applyProtection="1">
      <protection locked="0"/>
    </xf>
    <xf numFmtId="0" fontId="22" fillId="2" borderId="0" xfId="0" applyFont="1" applyFill="1" applyProtection="1">
      <protection locked="0"/>
    </xf>
    <xf numFmtId="42" fontId="5" fillId="0" borderId="45" xfId="0" applyNumberFormat="1" applyFont="1" applyFill="1" applyBorder="1"/>
    <xf numFmtId="42" fontId="5" fillId="2" borderId="39" xfId="0" applyNumberFormat="1" applyFont="1" applyFill="1" applyBorder="1" applyProtection="1">
      <protection locked="0"/>
    </xf>
    <xf numFmtId="49" fontId="5" fillId="2" borderId="33" xfId="0" applyNumberFormat="1" applyFont="1" applyFill="1" applyBorder="1" applyAlignment="1" applyProtection="1">
      <alignment wrapText="1"/>
      <protection locked="0"/>
    </xf>
    <xf numFmtId="49" fontId="5" fillId="2" borderId="49" xfId="0" applyNumberFormat="1" applyFont="1" applyFill="1" applyBorder="1" applyAlignment="1" applyProtection="1">
      <alignment wrapText="1"/>
      <protection locked="0"/>
    </xf>
    <xf numFmtId="0" fontId="22" fillId="2" borderId="47" xfId="0" applyFont="1" applyFill="1" applyBorder="1" applyProtection="1">
      <protection locked="0"/>
    </xf>
    <xf numFmtId="0" fontId="22" fillId="2" borderId="50" xfId="0" applyFont="1" applyFill="1" applyBorder="1" applyProtection="1">
      <protection locked="0"/>
    </xf>
    <xf numFmtId="0" fontId="22" fillId="0" borderId="0" xfId="0" applyFont="1" applyFill="1"/>
  </cellXfs>
  <cellStyles count="2">
    <cellStyle name="Procent" xfId="1" builtinId="5"/>
    <cellStyle name="Standaard" xfId="0" builtinId="0"/>
  </cellStyles>
  <dxfs count="0"/>
  <tableStyles count="0" defaultTableStyle="TableStyleMedium2" defaultPivotStyle="PivotStyleLight16"/>
  <colors>
    <mruColors>
      <color rgb="FFFFFF99"/>
      <color rgb="FFF2750E"/>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Waal, Bartold van der" id="{00146755-3BFB-49FF-AE7D-0168C62E55AF}" userId="S::B.H.C.vander.Waal@provinciegroningen.nl::e42de694-854c-45d0-a0d5-0fe8a36c4caa" providerId="AD"/>
</personList>
</file>

<file path=xl/theme/theme1.xml><?xml version="1.0" encoding="utf-8"?>
<a:theme xmlns:a="http://schemas.openxmlformats.org/drawingml/2006/main" name="Kantoorth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C73" dT="2024-09-19T12:07:07.82" personId="{00146755-3BFB-49FF-AE7D-0168C62E55AF}" id="{6A2BAA71-E5B2-44E8-A7B7-6B3448533627}">
    <text xml:space="preserve">Spreken we hier nog iets over af? </text>
  </threadedComment>
  <threadedComment ref="C74" dT="2024-09-19T12:06:32.12" personId="{00146755-3BFB-49FF-AE7D-0168C62E55AF}" id="{09579F04-6675-4DE3-90A3-D8AAEAAEAD39}">
    <text>Hoe kunnen we dit eenduidig bepalen?</text>
  </threadedComment>
  <threadedComment ref="C75" dT="2024-09-19T12:06:12.00" personId="{00146755-3BFB-49FF-AE7D-0168C62E55AF}" id="{E4FD9CA5-304D-466F-8CBF-680496DE2235}">
    <text>Deze kan er misschien wel uit?</text>
  </threadedComment>
</ThreadedComments>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1DE0D6-2112-4679-837E-9AA70E4472E4}">
  <sheetPr codeName="Blad1"/>
  <dimension ref="A1:AF87"/>
  <sheetViews>
    <sheetView tabSelected="1" zoomScale="110" zoomScaleNormal="110" workbookViewId="0">
      <selection activeCell="L12" sqref="L12"/>
    </sheetView>
  </sheetViews>
  <sheetFormatPr defaultColWidth="8.69921875" defaultRowHeight="13.8" x14ac:dyDescent="0.3"/>
  <cols>
    <col min="1" max="1" width="4.296875" style="4" customWidth="1"/>
    <col min="2" max="2" width="39.69921875" style="3" customWidth="1"/>
    <col min="3" max="3" width="2.296875" style="3" customWidth="1"/>
    <col min="4" max="4" width="12.296875" style="3" bestFit="1" customWidth="1"/>
    <col min="5" max="5" width="1.69921875" style="3" customWidth="1"/>
    <col min="6" max="6" width="14.69921875" style="3" customWidth="1"/>
    <col min="7" max="7" width="1.296875" style="3" customWidth="1"/>
    <col min="8" max="8" width="8.69921875" style="3"/>
    <col min="9" max="9" width="1.69921875" style="3" customWidth="1"/>
    <col min="10" max="10" width="17.69921875" style="3" customWidth="1"/>
    <col min="11" max="11" width="8.69921875" style="3"/>
    <col min="12" max="12" width="12.3984375" style="3" customWidth="1"/>
    <col min="13" max="13" width="9.69921875" style="3" bestFit="1" customWidth="1"/>
    <col min="14" max="14" width="11.09765625" style="3" customWidth="1"/>
    <col min="15" max="15" width="10.3984375" style="3" customWidth="1"/>
    <col min="16" max="16" width="10.09765625" style="3" customWidth="1"/>
    <col min="17" max="17" width="10.19921875" style="3" customWidth="1"/>
    <col min="18" max="30" width="8.69921875" style="3"/>
    <col min="31" max="31" width="27.69921875" style="3" customWidth="1"/>
    <col min="32" max="32" width="0.69921875" style="3" customWidth="1"/>
    <col min="33" max="16384" width="8.69921875" style="3"/>
  </cols>
  <sheetData>
    <row r="1" spans="1:32" x14ac:dyDescent="0.3">
      <c r="B1" s="4" t="s">
        <v>0</v>
      </c>
    </row>
    <row r="2" spans="1:32" x14ac:dyDescent="0.3">
      <c r="B2" s="3" t="s">
        <v>352</v>
      </c>
    </row>
    <row r="3" spans="1:32" ht="14.4" thickBot="1" x14ac:dyDescent="0.35"/>
    <row r="4" spans="1:32" x14ac:dyDescent="0.3">
      <c r="B4" s="24" t="s">
        <v>1</v>
      </c>
      <c r="C4" s="25"/>
      <c r="D4" s="203"/>
      <c r="E4" s="234"/>
      <c r="F4" s="234"/>
      <c r="G4" s="25"/>
      <c r="H4" s="25"/>
      <c r="I4" s="25"/>
      <c r="J4" s="25"/>
      <c r="K4" s="25"/>
      <c r="L4" s="25"/>
      <c r="M4" s="25"/>
      <c r="N4" s="25"/>
      <c r="O4" s="25"/>
      <c r="P4" s="25"/>
      <c r="Q4" s="126"/>
    </row>
    <row r="5" spans="1:32" x14ac:dyDescent="0.3">
      <c r="B5" s="44" t="s">
        <v>2</v>
      </c>
      <c r="D5" s="204"/>
      <c r="E5" s="235"/>
      <c r="F5" s="235"/>
      <c r="Q5" s="127"/>
    </row>
    <row r="6" spans="1:32" ht="14.4" thickBot="1" x14ac:dyDescent="0.35">
      <c r="B6" s="40" t="s">
        <v>3</v>
      </c>
      <c r="C6" s="16"/>
      <c r="D6" s="205"/>
      <c r="E6" s="236"/>
      <c r="F6" s="236"/>
      <c r="G6" s="16"/>
      <c r="H6" s="16"/>
      <c r="I6" s="16"/>
      <c r="J6" s="16"/>
      <c r="K6" s="16"/>
      <c r="L6" s="16"/>
      <c r="M6" s="16"/>
      <c r="N6" s="16"/>
      <c r="O6" s="16"/>
      <c r="P6" s="16"/>
      <c r="Q6" s="27"/>
    </row>
    <row r="8" spans="1:32" x14ac:dyDescent="0.3">
      <c r="B8" s="5" t="s">
        <v>4</v>
      </c>
      <c r="C8" s="6"/>
      <c r="D8" s="6"/>
      <c r="E8" s="6"/>
      <c r="F8" s="6"/>
      <c r="G8" s="6"/>
      <c r="H8" s="6"/>
      <c r="I8" s="6"/>
      <c r="J8" s="6"/>
      <c r="K8" s="6"/>
      <c r="L8" s="6"/>
      <c r="M8" s="6"/>
      <c r="N8" s="6"/>
      <c r="O8" s="6"/>
      <c r="P8" s="6"/>
      <c r="Q8" s="7"/>
    </row>
    <row r="9" spans="1:32" x14ac:dyDescent="0.3">
      <c r="B9" s="8" t="s">
        <v>5</v>
      </c>
      <c r="C9" s="9"/>
      <c r="D9" s="9"/>
      <c r="E9" s="9"/>
      <c r="F9" s="9"/>
      <c r="G9" s="9"/>
      <c r="H9" s="9"/>
      <c r="I9" s="9"/>
      <c r="J9" s="9"/>
      <c r="K9" s="9"/>
      <c r="L9" s="9"/>
      <c r="M9" s="9"/>
      <c r="N9" s="9"/>
      <c r="O9" s="9"/>
      <c r="P9" s="9"/>
      <c r="Q9" s="10"/>
    </row>
    <row r="10" spans="1:32" x14ac:dyDescent="0.3">
      <c r="B10" s="11" t="s">
        <v>6</v>
      </c>
      <c r="C10" s="12"/>
      <c r="D10" s="12"/>
      <c r="E10" s="12"/>
      <c r="F10" s="12"/>
      <c r="G10" s="12"/>
      <c r="H10" s="12"/>
      <c r="I10" s="12"/>
      <c r="J10" s="12"/>
      <c r="K10" s="12"/>
      <c r="L10" s="12"/>
      <c r="M10" s="12"/>
      <c r="N10" s="12"/>
      <c r="O10" s="12"/>
      <c r="P10" s="12"/>
      <c r="Q10" s="13"/>
    </row>
    <row r="12" spans="1:32" x14ac:dyDescent="0.3">
      <c r="A12" s="4">
        <v>1</v>
      </c>
      <c r="B12" s="4" t="s">
        <v>7</v>
      </c>
      <c r="C12" s="4"/>
      <c r="D12" s="4"/>
      <c r="E12" s="4"/>
      <c r="F12" s="4"/>
      <c r="G12" s="4"/>
      <c r="H12" s="4"/>
      <c r="I12" s="4"/>
      <c r="J12" s="4"/>
      <c r="S12" s="14" t="s">
        <v>8</v>
      </c>
      <c r="T12" s="6"/>
      <c r="U12" s="6"/>
      <c r="V12" s="6"/>
      <c r="W12" s="6"/>
      <c r="X12" s="6"/>
      <c r="Y12" s="6"/>
      <c r="Z12" s="6"/>
      <c r="AA12" s="6"/>
      <c r="AB12" s="6"/>
      <c r="AC12" s="6"/>
      <c r="AD12" s="6"/>
      <c r="AE12" s="6"/>
      <c r="AF12" s="7"/>
    </row>
    <row r="13" spans="1:32" ht="14.4" thickBot="1" x14ac:dyDescent="0.35">
      <c r="B13" s="15" t="s">
        <v>9</v>
      </c>
      <c r="C13" s="15"/>
      <c r="D13" s="15" t="s">
        <v>10</v>
      </c>
      <c r="E13" s="15"/>
      <c r="F13" s="15" t="s">
        <v>11</v>
      </c>
      <c r="G13" s="15"/>
      <c r="H13" s="15" t="s">
        <v>12</v>
      </c>
      <c r="I13" s="15"/>
      <c r="J13" s="15" t="s">
        <v>13</v>
      </c>
      <c r="K13" s="16"/>
      <c r="L13" s="16"/>
      <c r="M13" s="16"/>
      <c r="N13" s="16"/>
      <c r="O13" s="16"/>
      <c r="P13" s="16"/>
      <c r="Q13" s="16"/>
      <c r="S13" s="8"/>
      <c r="T13" s="9"/>
      <c r="U13" s="9"/>
      <c r="V13" s="9"/>
      <c r="W13" s="9"/>
      <c r="X13" s="9"/>
      <c r="Y13" s="9"/>
      <c r="Z13" s="9"/>
      <c r="AA13" s="9"/>
      <c r="AB13" s="9"/>
      <c r="AC13" s="9"/>
      <c r="AD13" s="9"/>
      <c r="AE13" s="9"/>
      <c r="AF13" s="10"/>
    </row>
    <row r="14" spans="1:32" x14ac:dyDescent="0.3">
      <c r="B14" s="246" t="s">
        <v>353</v>
      </c>
      <c r="D14" s="3">
        <f>SUM(F14+H14)</f>
        <v>0</v>
      </c>
      <c r="F14" s="1"/>
      <c r="H14" s="1"/>
      <c r="J14" s="1"/>
      <c r="K14" s="1"/>
      <c r="L14" s="1"/>
      <c r="M14" s="1"/>
      <c r="N14" s="1"/>
      <c r="O14" s="1"/>
      <c r="P14" s="1"/>
      <c r="Q14" s="1"/>
      <c r="S14" s="17" t="s">
        <v>14</v>
      </c>
      <c r="T14" s="9"/>
      <c r="U14" s="9"/>
      <c r="V14" s="9"/>
      <c r="W14" s="9"/>
      <c r="X14" s="9"/>
      <c r="Y14" s="9"/>
      <c r="Z14" s="9"/>
      <c r="AA14" s="9"/>
      <c r="AB14" s="9"/>
      <c r="AC14" s="9"/>
      <c r="AD14" s="9"/>
      <c r="AE14" s="9"/>
      <c r="AF14" s="10"/>
    </row>
    <row r="15" spans="1:32" x14ac:dyDescent="0.3">
      <c r="B15" s="1"/>
      <c r="D15" s="3">
        <f t="shared" ref="D15:D28" si="0">SUM(F15+H15)</f>
        <v>0</v>
      </c>
      <c r="F15" s="1"/>
      <c r="H15" s="1"/>
      <c r="J15" s="1"/>
      <c r="K15" s="1"/>
      <c r="L15" s="1"/>
      <c r="M15" s="1"/>
      <c r="N15" s="1"/>
      <c r="O15" s="1"/>
      <c r="P15" s="1"/>
      <c r="Q15" s="1"/>
      <c r="S15" s="17" t="s">
        <v>15</v>
      </c>
      <c r="T15" s="9"/>
      <c r="U15" s="9"/>
      <c r="V15" s="9"/>
      <c r="W15" s="9"/>
      <c r="X15" s="9"/>
      <c r="Y15" s="9"/>
      <c r="Z15" s="9"/>
      <c r="AA15" s="9"/>
      <c r="AB15" s="9"/>
      <c r="AC15" s="9"/>
      <c r="AD15" s="9"/>
      <c r="AE15" s="9"/>
      <c r="AF15" s="10"/>
    </row>
    <row r="16" spans="1:32" x14ac:dyDescent="0.3">
      <c r="B16" s="1"/>
      <c r="D16" s="3">
        <f t="shared" si="0"/>
        <v>0</v>
      </c>
      <c r="F16" s="1"/>
      <c r="H16" s="1"/>
      <c r="J16" s="1"/>
      <c r="K16" s="1"/>
      <c r="L16" s="1"/>
      <c r="M16" s="1"/>
      <c r="N16" s="1"/>
      <c r="O16" s="1"/>
      <c r="P16" s="1"/>
      <c r="Q16" s="1"/>
      <c r="S16" s="17" t="s">
        <v>16</v>
      </c>
      <c r="T16" s="9"/>
      <c r="U16" s="9"/>
      <c r="V16" s="9"/>
      <c r="W16" s="9"/>
      <c r="X16" s="9"/>
      <c r="Y16" s="9"/>
      <c r="Z16" s="9"/>
      <c r="AA16" s="9"/>
      <c r="AB16" s="9"/>
      <c r="AC16" s="9"/>
      <c r="AD16" s="9"/>
      <c r="AE16" s="9"/>
      <c r="AF16" s="10"/>
    </row>
    <row r="17" spans="1:32" x14ac:dyDescent="0.3">
      <c r="B17" s="1"/>
      <c r="D17" s="3">
        <f t="shared" si="0"/>
        <v>0</v>
      </c>
      <c r="F17" s="1"/>
      <c r="H17" s="1"/>
      <c r="J17" s="1"/>
      <c r="K17" s="1"/>
      <c r="L17" s="1"/>
      <c r="M17" s="1"/>
      <c r="N17" s="1"/>
      <c r="O17" s="1"/>
      <c r="P17" s="1"/>
      <c r="Q17" s="1"/>
      <c r="S17" s="202" t="s">
        <v>17</v>
      </c>
      <c r="T17" s="237"/>
      <c r="U17" s="237"/>
      <c r="V17" s="237"/>
      <c r="W17" s="237"/>
      <c r="X17" s="237"/>
      <c r="Y17" s="237"/>
      <c r="Z17" s="237"/>
      <c r="AA17" s="237"/>
      <c r="AB17" s="237"/>
      <c r="AC17" s="237"/>
      <c r="AD17" s="237"/>
      <c r="AE17" s="237"/>
      <c r="AF17" s="238"/>
    </row>
    <row r="18" spans="1:32" x14ac:dyDescent="0.3">
      <c r="B18" s="1"/>
      <c r="D18" s="3">
        <f t="shared" si="0"/>
        <v>0</v>
      </c>
      <c r="F18" s="1"/>
      <c r="H18" s="1"/>
      <c r="J18" s="1"/>
      <c r="K18" s="1"/>
      <c r="L18" s="1"/>
      <c r="M18" s="1"/>
      <c r="N18" s="1"/>
      <c r="O18" s="1"/>
      <c r="P18" s="1"/>
      <c r="Q18" s="1"/>
      <c r="S18" s="239"/>
      <c r="T18" s="240"/>
      <c r="U18" s="240"/>
      <c r="V18" s="240"/>
      <c r="W18" s="240"/>
      <c r="X18" s="240"/>
      <c r="Y18" s="240"/>
      <c r="Z18" s="240"/>
      <c r="AA18" s="240"/>
      <c r="AB18" s="240"/>
      <c r="AC18" s="240"/>
      <c r="AD18" s="240"/>
      <c r="AE18" s="240"/>
      <c r="AF18" s="241"/>
    </row>
    <row r="19" spans="1:32" x14ac:dyDescent="0.3">
      <c r="B19" s="1"/>
      <c r="D19" s="3">
        <f t="shared" si="0"/>
        <v>0</v>
      </c>
      <c r="F19" s="1"/>
      <c r="H19" s="1"/>
      <c r="J19" s="1"/>
      <c r="K19" s="1"/>
      <c r="L19" s="1"/>
      <c r="M19" s="1"/>
      <c r="N19" s="1"/>
      <c r="O19" s="1"/>
      <c r="P19" s="1"/>
      <c r="Q19" s="1"/>
    </row>
    <row r="20" spans="1:32" x14ac:dyDescent="0.3">
      <c r="B20" s="1"/>
      <c r="D20" s="3">
        <f t="shared" si="0"/>
        <v>0</v>
      </c>
      <c r="F20" s="1"/>
      <c r="H20" s="1"/>
      <c r="J20" s="1"/>
      <c r="K20" s="1"/>
      <c r="L20" s="1"/>
      <c r="M20" s="1"/>
      <c r="N20" s="1"/>
      <c r="O20" s="1"/>
      <c r="P20" s="1"/>
      <c r="Q20" s="1"/>
    </row>
    <row r="21" spans="1:32" x14ac:dyDescent="0.3">
      <c r="B21" s="1"/>
      <c r="D21" s="3">
        <f t="shared" si="0"/>
        <v>0</v>
      </c>
      <c r="F21" s="1"/>
      <c r="H21" s="1"/>
      <c r="J21" s="1"/>
      <c r="K21" s="1"/>
      <c r="L21" s="1"/>
      <c r="M21" s="1"/>
      <c r="N21" s="1"/>
      <c r="O21" s="1"/>
      <c r="P21" s="1"/>
      <c r="Q21" s="1"/>
    </row>
    <row r="22" spans="1:32" x14ac:dyDescent="0.3">
      <c r="B22" s="1"/>
      <c r="D22" s="3">
        <f t="shared" si="0"/>
        <v>0</v>
      </c>
      <c r="F22" s="1"/>
      <c r="H22" s="1"/>
      <c r="J22" s="1"/>
      <c r="K22" s="1"/>
      <c r="L22" s="1"/>
      <c r="M22" s="1"/>
      <c r="N22" s="1"/>
      <c r="O22" s="1"/>
      <c r="P22" s="1"/>
      <c r="Q22" s="1"/>
    </row>
    <row r="23" spans="1:32" x14ac:dyDescent="0.3">
      <c r="B23" s="1"/>
      <c r="D23" s="3">
        <f t="shared" si="0"/>
        <v>0</v>
      </c>
      <c r="F23" s="1"/>
      <c r="H23" s="1"/>
      <c r="J23" s="1"/>
      <c r="K23" s="1"/>
      <c r="L23" s="1"/>
      <c r="M23" s="1"/>
      <c r="N23" s="1"/>
      <c r="O23" s="1"/>
      <c r="P23" s="1"/>
      <c r="Q23" s="1"/>
    </row>
    <row r="24" spans="1:32" x14ac:dyDescent="0.3">
      <c r="B24" s="1"/>
      <c r="D24" s="3">
        <f t="shared" si="0"/>
        <v>0</v>
      </c>
      <c r="F24" s="1"/>
      <c r="H24" s="1"/>
      <c r="J24" s="1"/>
      <c r="K24" s="1"/>
      <c r="L24" s="1"/>
      <c r="M24" s="1"/>
      <c r="N24" s="1"/>
      <c r="O24" s="1"/>
      <c r="P24" s="1"/>
      <c r="Q24" s="1"/>
    </row>
    <row r="25" spans="1:32" x14ac:dyDescent="0.3">
      <c r="B25" s="1"/>
      <c r="D25" s="3">
        <f t="shared" si="0"/>
        <v>0</v>
      </c>
      <c r="F25" s="1"/>
      <c r="H25" s="1"/>
      <c r="J25" s="1"/>
      <c r="K25" s="1"/>
      <c r="L25" s="1"/>
      <c r="M25" s="1"/>
      <c r="N25" s="1"/>
      <c r="O25" s="1"/>
      <c r="P25" s="1"/>
      <c r="Q25" s="1"/>
    </row>
    <row r="26" spans="1:32" x14ac:dyDescent="0.3">
      <c r="B26" s="1"/>
      <c r="D26" s="3">
        <f t="shared" si="0"/>
        <v>0</v>
      </c>
      <c r="F26" s="1"/>
      <c r="H26" s="1"/>
      <c r="J26" s="1"/>
      <c r="K26" s="1"/>
      <c r="L26" s="1"/>
      <c r="M26" s="1"/>
      <c r="N26" s="1"/>
      <c r="O26" s="1"/>
      <c r="P26" s="1"/>
      <c r="Q26" s="1"/>
    </row>
    <row r="27" spans="1:32" x14ac:dyDescent="0.3">
      <c r="B27" s="1"/>
      <c r="D27" s="3">
        <f t="shared" si="0"/>
        <v>0</v>
      </c>
      <c r="F27" s="1"/>
      <c r="H27" s="1"/>
      <c r="J27" s="1"/>
      <c r="K27" s="1"/>
      <c r="L27" s="1"/>
      <c r="M27" s="1"/>
      <c r="N27" s="1"/>
      <c r="O27" s="1"/>
      <c r="P27" s="1"/>
      <c r="Q27" s="1"/>
    </row>
    <row r="28" spans="1:32" x14ac:dyDescent="0.3">
      <c r="B28" s="2"/>
      <c r="C28" s="18"/>
      <c r="D28" s="18">
        <f t="shared" si="0"/>
        <v>0</v>
      </c>
      <c r="E28" s="18"/>
      <c r="F28" s="2"/>
      <c r="G28" s="18"/>
      <c r="H28" s="2"/>
      <c r="I28" s="18"/>
      <c r="J28" s="2"/>
      <c r="K28" s="2"/>
      <c r="L28" s="2"/>
      <c r="M28" s="2"/>
      <c r="N28" s="2"/>
      <c r="O28" s="1"/>
      <c r="P28" s="1"/>
      <c r="Q28" s="1"/>
    </row>
    <row r="29" spans="1:32" ht="14.4" thickBot="1" x14ac:dyDescent="0.35">
      <c r="B29" s="19" t="s">
        <v>18</v>
      </c>
      <c r="C29" s="19"/>
      <c r="D29" s="19">
        <f>SUM(D14:D28)</f>
        <v>0</v>
      </c>
      <c r="E29" s="19"/>
      <c r="F29" s="19">
        <f>SUM(F14:F28)</f>
        <v>0</v>
      </c>
      <c r="G29" s="19"/>
      <c r="H29" s="19">
        <f>SUM(H14:H28)</f>
        <v>0</v>
      </c>
      <c r="I29" s="20"/>
      <c r="J29" s="20"/>
      <c r="K29" s="20"/>
      <c r="L29" s="20"/>
      <c r="M29" s="20"/>
      <c r="N29" s="20"/>
      <c r="O29" s="20"/>
      <c r="P29" s="20"/>
      <c r="Q29" s="20"/>
    </row>
    <row r="30" spans="1:32" ht="14.4" thickTop="1" x14ac:dyDescent="0.3"/>
    <row r="31" spans="1:32" ht="14.4" thickBot="1" x14ac:dyDescent="0.35">
      <c r="A31" s="4">
        <v>2</v>
      </c>
      <c r="B31" s="15" t="s">
        <v>19</v>
      </c>
      <c r="C31" s="15"/>
      <c r="D31" s="15" t="s">
        <v>10</v>
      </c>
      <c r="E31" s="15"/>
      <c r="F31" s="15" t="s">
        <v>11</v>
      </c>
      <c r="G31" s="15"/>
      <c r="H31" s="15" t="s">
        <v>12</v>
      </c>
      <c r="I31" s="15"/>
      <c r="J31" s="15" t="s">
        <v>13</v>
      </c>
      <c r="K31" s="16"/>
      <c r="L31" s="15"/>
      <c r="M31" s="16"/>
      <c r="N31" s="16"/>
      <c r="O31" s="16"/>
      <c r="P31" s="16"/>
      <c r="Q31" s="16"/>
      <c r="S31" s="21" t="s">
        <v>20</v>
      </c>
      <c r="T31" s="6"/>
      <c r="U31" s="6"/>
      <c r="V31" s="6"/>
      <c r="W31" s="6"/>
      <c r="X31" s="6"/>
      <c r="Y31" s="6"/>
      <c r="Z31" s="6"/>
      <c r="AA31" s="6"/>
      <c r="AB31" s="6"/>
      <c r="AC31" s="6"/>
      <c r="AD31" s="6"/>
      <c r="AE31" s="6"/>
      <c r="AF31" s="7"/>
    </row>
    <row r="32" spans="1:32" x14ac:dyDescent="0.3">
      <c r="B32" s="3" t="s">
        <v>21</v>
      </c>
      <c r="D32" s="3">
        <f>SUM(F32+H32)</f>
        <v>0</v>
      </c>
      <c r="F32" s="1"/>
      <c r="H32" s="1"/>
      <c r="J32" s="1"/>
      <c r="K32" s="1"/>
      <c r="L32" s="1"/>
      <c r="M32" s="1"/>
      <c r="N32" s="1"/>
      <c r="O32" s="1"/>
      <c r="P32" s="1"/>
      <c r="Q32" s="1"/>
      <c r="S32" s="17" t="s">
        <v>22</v>
      </c>
      <c r="T32" s="9"/>
      <c r="U32" s="9"/>
      <c r="V32" s="9"/>
      <c r="W32" s="9"/>
      <c r="X32" s="9"/>
      <c r="Y32" s="9"/>
      <c r="Z32" s="9"/>
      <c r="AA32" s="9"/>
      <c r="AB32" s="9"/>
      <c r="AC32" s="9"/>
      <c r="AD32" s="9"/>
      <c r="AE32" s="9"/>
      <c r="AF32" s="10"/>
    </row>
    <row r="33" spans="1:32" x14ac:dyDescent="0.3">
      <c r="B33" s="3" t="s">
        <v>23</v>
      </c>
      <c r="D33" s="3">
        <f t="shared" ref="D33:D44" si="1">SUM(F33+H33)</f>
        <v>0</v>
      </c>
      <c r="F33" s="1"/>
      <c r="H33" s="1"/>
      <c r="J33" s="1"/>
      <c r="K33" s="1"/>
      <c r="L33" s="1"/>
      <c r="M33" s="1"/>
      <c r="N33" s="1"/>
      <c r="O33" s="1"/>
      <c r="P33" s="1"/>
      <c r="Q33" s="1"/>
      <c r="S33" s="17" t="s">
        <v>24</v>
      </c>
      <c r="T33" s="9"/>
      <c r="U33" s="9"/>
      <c r="V33" s="9"/>
      <c r="W33" s="9"/>
      <c r="X33" s="9"/>
      <c r="Y33" s="9"/>
      <c r="Z33" s="9"/>
      <c r="AA33" s="9"/>
      <c r="AB33" s="9"/>
      <c r="AC33" s="9"/>
      <c r="AD33" s="9"/>
      <c r="AE33" s="9"/>
      <c r="AF33" s="10"/>
    </row>
    <row r="34" spans="1:32" x14ac:dyDescent="0.3">
      <c r="B34" s="3" t="s">
        <v>25</v>
      </c>
      <c r="D34" s="3">
        <f t="shared" si="1"/>
        <v>0</v>
      </c>
      <c r="F34" s="1"/>
      <c r="H34" s="1"/>
      <c r="J34" s="1"/>
      <c r="K34" s="1"/>
      <c r="L34" s="1"/>
      <c r="M34" s="1"/>
      <c r="N34" s="1"/>
      <c r="O34" s="1"/>
      <c r="P34" s="1"/>
      <c r="Q34" s="1"/>
      <c r="S34" s="17"/>
      <c r="T34" s="9"/>
      <c r="U34" s="9"/>
      <c r="V34" s="9"/>
      <c r="W34" s="9"/>
      <c r="X34" s="9"/>
      <c r="Y34" s="9"/>
      <c r="Z34" s="9"/>
      <c r="AA34" s="9"/>
      <c r="AB34" s="9"/>
      <c r="AC34" s="9"/>
      <c r="AD34" s="9"/>
      <c r="AE34" s="9"/>
      <c r="AF34" s="10"/>
    </row>
    <row r="35" spans="1:32" x14ac:dyDescent="0.3">
      <c r="B35" s="3" t="s">
        <v>26</v>
      </c>
      <c r="D35" s="3">
        <f t="shared" si="1"/>
        <v>0</v>
      </c>
      <c r="F35" s="1"/>
      <c r="H35" s="1"/>
      <c r="J35" s="1"/>
      <c r="K35" s="1"/>
      <c r="L35" s="1"/>
      <c r="M35" s="1"/>
      <c r="N35" s="1"/>
      <c r="O35" s="1"/>
      <c r="P35" s="1"/>
      <c r="Q35" s="1"/>
      <c r="S35" s="17"/>
      <c r="T35" s="9"/>
      <c r="U35" s="9"/>
      <c r="V35" s="9"/>
      <c r="W35" s="9"/>
      <c r="X35" s="9"/>
      <c r="Y35" s="9"/>
      <c r="Z35" s="9"/>
      <c r="AA35" s="9"/>
      <c r="AB35" s="9"/>
      <c r="AC35" s="9"/>
      <c r="AD35" s="9"/>
      <c r="AE35" s="9"/>
      <c r="AF35" s="10"/>
    </row>
    <row r="36" spans="1:32" x14ac:dyDescent="0.3">
      <c r="B36" s="3" t="s">
        <v>27</v>
      </c>
      <c r="D36" s="3">
        <f t="shared" si="1"/>
        <v>0</v>
      </c>
      <c r="F36" s="1"/>
      <c r="H36" s="1"/>
      <c r="J36" s="1"/>
      <c r="K36" s="1"/>
      <c r="L36" s="1"/>
      <c r="M36" s="1"/>
      <c r="N36" s="1"/>
      <c r="O36" s="1"/>
      <c r="P36" s="1"/>
      <c r="Q36" s="1"/>
      <c r="S36" s="17"/>
      <c r="T36" s="9"/>
      <c r="U36" s="9"/>
      <c r="V36" s="9"/>
      <c r="W36" s="9"/>
      <c r="X36" s="9"/>
      <c r="Y36" s="9"/>
      <c r="Z36" s="9"/>
      <c r="AA36" s="9"/>
      <c r="AB36" s="9"/>
      <c r="AC36" s="9"/>
      <c r="AD36" s="9"/>
      <c r="AE36" s="9"/>
      <c r="AF36" s="10"/>
    </row>
    <row r="37" spans="1:32" x14ac:dyDescent="0.3">
      <c r="B37" s="3" t="s">
        <v>28</v>
      </c>
      <c r="D37" s="3">
        <f t="shared" si="1"/>
        <v>0</v>
      </c>
      <c r="F37" s="1"/>
      <c r="H37" s="1"/>
      <c r="J37" s="1"/>
      <c r="K37" s="1"/>
      <c r="L37" s="1"/>
      <c r="M37" s="1"/>
      <c r="N37" s="1"/>
      <c r="O37" s="1"/>
      <c r="P37" s="1"/>
      <c r="Q37" s="1"/>
      <c r="S37" s="17"/>
      <c r="T37" s="9"/>
      <c r="U37" s="9"/>
      <c r="V37" s="9"/>
      <c r="W37" s="9"/>
      <c r="X37" s="9"/>
      <c r="Y37" s="9"/>
      <c r="Z37" s="9"/>
      <c r="AA37" s="9"/>
      <c r="AB37" s="9"/>
      <c r="AC37" s="9"/>
      <c r="AD37" s="9"/>
      <c r="AE37" s="9"/>
      <c r="AF37" s="10"/>
    </row>
    <row r="38" spans="1:32" x14ac:dyDescent="0.3">
      <c r="B38" s="3" t="s">
        <v>29</v>
      </c>
      <c r="D38" s="3">
        <f t="shared" si="1"/>
        <v>0</v>
      </c>
      <c r="F38" s="1"/>
      <c r="H38" s="1"/>
      <c r="J38" s="1"/>
      <c r="K38" s="1"/>
      <c r="L38" s="1"/>
      <c r="M38" s="1"/>
      <c r="N38" s="1"/>
      <c r="O38" s="1"/>
      <c r="P38" s="1"/>
      <c r="Q38" s="1"/>
      <c r="S38" s="17"/>
      <c r="T38" s="9"/>
      <c r="U38" s="9"/>
      <c r="V38" s="9"/>
      <c r="W38" s="9"/>
      <c r="X38" s="9"/>
      <c r="Y38" s="9"/>
      <c r="Z38" s="9"/>
      <c r="AA38" s="9"/>
      <c r="AB38" s="9"/>
      <c r="AC38" s="9"/>
      <c r="AD38" s="9"/>
      <c r="AE38" s="9"/>
      <c r="AF38" s="10"/>
    </row>
    <row r="39" spans="1:32" x14ac:dyDescent="0.3">
      <c r="B39" s="3" t="s">
        <v>30</v>
      </c>
      <c r="D39" s="3">
        <f t="shared" si="1"/>
        <v>0</v>
      </c>
      <c r="F39" s="1"/>
      <c r="H39" s="1"/>
      <c r="J39" s="1"/>
      <c r="K39" s="1"/>
      <c r="L39" s="1"/>
      <c r="M39" s="1"/>
      <c r="N39" s="1"/>
      <c r="O39" s="1"/>
      <c r="P39" s="1"/>
      <c r="Q39" s="1"/>
      <c r="S39" s="17"/>
      <c r="T39" s="9"/>
      <c r="U39" s="9"/>
      <c r="V39" s="9"/>
      <c r="W39" s="9"/>
      <c r="X39" s="9"/>
      <c r="Y39" s="9"/>
      <c r="Z39" s="9"/>
      <c r="AA39" s="9"/>
      <c r="AB39" s="9"/>
      <c r="AC39" s="9"/>
      <c r="AD39" s="9"/>
      <c r="AE39" s="9"/>
      <c r="AF39" s="10"/>
    </row>
    <row r="40" spans="1:32" x14ac:dyDescent="0.3">
      <c r="B40" s="3" t="s">
        <v>31</v>
      </c>
      <c r="D40" s="3">
        <f t="shared" si="1"/>
        <v>0</v>
      </c>
      <c r="F40" s="1"/>
      <c r="H40" s="1"/>
      <c r="J40" s="1"/>
      <c r="K40" s="1"/>
      <c r="L40" s="1"/>
      <c r="M40" s="1"/>
      <c r="N40" s="1"/>
      <c r="O40" s="1"/>
      <c r="P40" s="1"/>
      <c r="Q40" s="1"/>
      <c r="S40" s="17"/>
      <c r="T40" s="9"/>
      <c r="U40" s="9"/>
      <c r="V40" s="9"/>
      <c r="W40" s="9"/>
      <c r="X40" s="9"/>
      <c r="Y40" s="9"/>
      <c r="Z40" s="9"/>
      <c r="AA40" s="9"/>
      <c r="AB40" s="9"/>
      <c r="AC40" s="9"/>
      <c r="AD40" s="9"/>
      <c r="AE40" s="9"/>
      <c r="AF40" s="10"/>
    </row>
    <row r="41" spans="1:32" x14ac:dyDescent="0.3">
      <c r="B41" s="3" t="s">
        <v>32</v>
      </c>
      <c r="D41" s="3">
        <f t="shared" si="1"/>
        <v>0</v>
      </c>
      <c r="F41" s="1"/>
      <c r="H41" s="1"/>
      <c r="J41" s="1"/>
      <c r="K41" s="1"/>
      <c r="L41" s="1"/>
      <c r="M41" s="1"/>
      <c r="N41" s="1"/>
      <c r="O41" s="1"/>
      <c r="P41" s="1"/>
      <c r="Q41" s="1"/>
      <c r="S41" s="17"/>
      <c r="T41" s="9"/>
      <c r="U41" s="9"/>
      <c r="V41" s="9"/>
      <c r="W41" s="9"/>
      <c r="X41" s="9"/>
      <c r="Y41" s="9"/>
      <c r="Z41" s="9"/>
      <c r="AA41" s="9"/>
      <c r="AB41" s="9"/>
      <c r="AC41" s="9"/>
      <c r="AD41" s="9"/>
      <c r="AE41" s="9"/>
      <c r="AF41" s="10"/>
    </row>
    <row r="42" spans="1:32" x14ac:dyDescent="0.3">
      <c r="B42" s="3" t="s">
        <v>33</v>
      </c>
      <c r="D42" s="3">
        <f t="shared" si="1"/>
        <v>0</v>
      </c>
      <c r="F42" s="1"/>
      <c r="H42" s="1"/>
      <c r="J42" s="1"/>
      <c r="K42" s="1"/>
      <c r="L42" s="1"/>
      <c r="M42" s="1"/>
      <c r="N42" s="1"/>
      <c r="O42" s="1"/>
      <c r="P42" s="1"/>
      <c r="Q42" s="1"/>
      <c r="S42" s="17" t="s">
        <v>34</v>
      </c>
      <c r="T42" s="9"/>
      <c r="U42" s="9"/>
      <c r="V42" s="9"/>
      <c r="W42" s="9"/>
      <c r="X42" s="9"/>
      <c r="Y42" s="9"/>
      <c r="Z42" s="9"/>
      <c r="AA42" s="9"/>
      <c r="AB42" s="9"/>
      <c r="AC42" s="9"/>
      <c r="AD42" s="9"/>
      <c r="AE42" s="9"/>
      <c r="AF42" s="10"/>
    </row>
    <row r="43" spans="1:32" x14ac:dyDescent="0.3">
      <c r="B43" s="3" t="s">
        <v>35</v>
      </c>
      <c r="D43" s="3">
        <f t="shared" si="1"/>
        <v>0</v>
      </c>
      <c r="F43" s="1"/>
      <c r="H43" s="1"/>
      <c r="J43" s="1"/>
      <c r="K43" s="1"/>
      <c r="L43" s="1"/>
      <c r="M43" s="1"/>
      <c r="N43" s="1"/>
      <c r="O43" s="1"/>
      <c r="P43" s="1"/>
      <c r="Q43" s="1"/>
      <c r="S43" s="17" t="s">
        <v>36</v>
      </c>
      <c r="T43" s="9"/>
      <c r="U43" s="9"/>
      <c r="V43" s="9"/>
      <c r="W43" s="9"/>
      <c r="X43" s="9"/>
      <c r="Y43" s="9"/>
      <c r="Z43" s="9"/>
      <c r="AA43" s="9"/>
      <c r="AB43" s="9"/>
      <c r="AC43" s="9"/>
      <c r="AD43" s="9"/>
      <c r="AE43" s="9"/>
      <c r="AF43" s="10"/>
    </row>
    <row r="44" spans="1:32" x14ac:dyDescent="0.3">
      <c r="B44" s="3" t="s">
        <v>37</v>
      </c>
      <c r="D44" s="3">
        <f t="shared" si="1"/>
        <v>0</v>
      </c>
      <c r="F44" s="1"/>
      <c r="H44" s="1"/>
      <c r="J44" s="1"/>
      <c r="K44" s="1"/>
      <c r="L44" s="1"/>
      <c r="M44" s="1"/>
      <c r="N44" s="1"/>
      <c r="O44" s="1"/>
      <c r="P44" s="1"/>
      <c r="Q44" s="1"/>
      <c r="S44" s="22"/>
      <c r="T44" s="12"/>
      <c r="U44" s="12"/>
      <c r="V44" s="12"/>
      <c r="W44" s="12"/>
      <c r="X44" s="12"/>
      <c r="Y44" s="12"/>
      <c r="Z44" s="12"/>
      <c r="AA44" s="12"/>
      <c r="AB44" s="12"/>
      <c r="AC44" s="12"/>
      <c r="AD44" s="12"/>
      <c r="AE44" s="12"/>
      <c r="AF44" s="13"/>
    </row>
    <row r="45" spans="1:32" ht="14.4" thickBot="1" x14ac:dyDescent="0.35">
      <c r="B45" s="23" t="s">
        <v>38</v>
      </c>
      <c r="C45" s="23"/>
      <c r="D45" s="23">
        <f>SUM(D32:D44)</f>
        <v>0</v>
      </c>
      <c r="E45" s="23"/>
      <c r="F45" s="23">
        <f>SUM(F32:F44)</f>
        <v>0</v>
      </c>
      <c r="G45" s="23"/>
      <c r="H45" s="23">
        <f>SUM(H32:H44)</f>
        <v>0</v>
      </c>
      <c r="I45" s="23"/>
      <c r="J45" s="23"/>
      <c r="K45" s="20"/>
      <c r="L45" s="20"/>
      <c r="M45" s="20"/>
      <c r="N45" s="20"/>
      <c r="O45" s="20"/>
      <c r="P45" s="20"/>
      <c r="Q45" s="20"/>
    </row>
    <row r="46" spans="1:32" ht="14.4" thickTop="1" x14ac:dyDescent="0.3"/>
    <row r="47" spans="1:32" ht="14.4" thickBot="1" x14ac:dyDescent="0.35">
      <c r="A47" s="4">
        <v>3</v>
      </c>
      <c r="B47" s="15" t="s">
        <v>39</v>
      </c>
      <c r="C47" s="15"/>
      <c r="D47" s="15" t="s">
        <v>10</v>
      </c>
      <c r="E47" s="15"/>
      <c r="F47" s="15" t="s">
        <v>11</v>
      </c>
      <c r="G47" s="15"/>
      <c r="H47" s="15" t="s">
        <v>12</v>
      </c>
      <c r="I47" s="15"/>
      <c r="J47" s="15"/>
      <c r="K47" s="15"/>
      <c r="L47" s="15"/>
      <c r="M47" s="15"/>
      <c r="N47" s="15"/>
      <c r="O47" s="15"/>
      <c r="P47" s="15"/>
      <c r="Q47" s="15"/>
      <c r="S47" s="14" t="s">
        <v>40</v>
      </c>
      <c r="T47" s="6"/>
      <c r="U47" s="6"/>
      <c r="V47" s="6"/>
      <c r="W47" s="6"/>
      <c r="X47" s="6"/>
      <c r="Y47" s="6"/>
      <c r="Z47" s="6"/>
      <c r="AA47" s="6"/>
      <c r="AB47" s="6"/>
      <c r="AC47" s="6"/>
      <c r="AD47" s="6"/>
      <c r="AE47" s="6"/>
      <c r="AF47" s="7"/>
    </row>
    <row r="48" spans="1:32" x14ac:dyDescent="0.3">
      <c r="B48" s="4" t="s">
        <v>18</v>
      </c>
      <c r="C48" s="4"/>
      <c r="D48" s="4">
        <f>SUM(F48+H48)</f>
        <v>0</v>
      </c>
      <c r="E48" s="4"/>
      <c r="F48" s="4">
        <f>F29</f>
        <v>0</v>
      </c>
      <c r="G48" s="4"/>
      <c r="H48" s="4">
        <f>H29</f>
        <v>0</v>
      </c>
      <c r="I48" s="4"/>
      <c r="J48" s="4"/>
      <c r="K48" s="4"/>
      <c r="L48" s="4"/>
      <c r="M48" s="4"/>
      <c r="N48" s="4"/>
      <c r="O48" s="4"/>
      <c r="P48" s="4"/>
      <c r="Q48" s="4"/>
      <c r="S48" s="11" t="s">
        <v>41</v>
      </c>
      <c r="T48" s="12"/>
      <c r="U48" s="12"/>
      <c r="V48" s="12"/>
      <c r="W48" s="12"/>
      <c r="X48" s="12"/>
      <c r="Y48" s="12"/>
      <c r="Z48" s="12"/>
      <c r="AA48" s="12"/>
      <c r="AB48" s="12"/>
      <c r="AC48" s="12"/>
      <c r="AD48" s="12"/>
      <c r="AE48" s="12"/>
      <c r="AF48" s="13"/>
    </row>
    <row r="49" spans="1:32" x14ac:dyDescent="0.3">
      <c r="B49" s="4" t="s">
        <v>38</v>
      </c>
      <c r="C49" s="4"/>
      <c r="D49" s="4">
        <f>SUM(F49+H49)</f>
        <v>0</v>
      </c>
      <c r="E49" s="4"/>
      <c r="F49" s="4">
        <f>F45</f>
        <v>0</v>
      </c>
      <c r="G49" s="4"/>
      <c r="H49" s="4">
        <f>H45</f>
        <v>0</v>
      </c>
      <c r="I49" s="4"/>
      <c r="J49" s="4"/>
      <c r="K49" s="4"/>
      <c r="L49" s="4"/>
      <c r="M49" s="4"/>
      <c r="N49" s="4"/>
      <c r="O49" s="4"/>
      <c r="P49" s="4"/>
      <c r="Q49" s="4"/>
    </row>
    <row r="50" spans="1:32" ht="14.4" thickBot="1" x14ac:dyDescent="0.35">
      <c r="B50" s="23" t="s">
        <v>42</v>
      </c>
      <c r="C50" s="23"/>
      <c r="D50" s="23">
        <f>SUM(D49-D48)</f>
        <v>0</v>
      </c>
      <c r="E50" s="23"/>
      <c r="F50" s="23">
        <f>SUM(F49-F48)</f>
        <v>0</v>
      </c>
      <c r="G50" s="23"/>
      <c r="H50" s="23">
        <f>SUM(H49-H48)</f>
        <v>0</v>
      </c>
      <c r="I50" s="23"/>
      <c r="J50" s="35" t="str">
        <f>IF(H50&lt;0,"De investering is niet volledig gedekt door de financiering",IF(H50=0,"","Er is een overschot in financiering"))</f>
        <v/>
      </c>
      <c r="K50" s="23"/>
      <c r="L50" s="23"/>
      <c r="M50" s="23"/>
      <c r="N50" s="23"/>
      <c r="O50" s="23"/>
      <c r="P50" s="23"/>
      <c r="Q50" s="23"/>
    </row>
    <row r="51" spans="1:32" ht="14.4" thickTop="1" x14ac:dyDescent="0.3"/>
    <row r="52" spans="1:32" ht="14.4" thickBot="1" x14ac:dyDescent="0.35">
      <c r="A52" s="4">
        <v>4</v>
      </c>
      <c r="B52" s="4" t="s">
        <v>43</v>
      </c>
      <c r="S52" s="14" t="s">
        <v>44</v>
      </c>
      <c r="T52" s="6"/>
      <c r="U52" s="6"/>
      <c r="V52" s="6"/>
      <c r="W52" s="6"/>
      <c r="X52" s="6"/>
      <c r="Y52" s="6"/>
      <c r="Z52" s="6"/>
      <c r="AA52" s="6"/>
      <c r="AB52" s="6"/>
      <c r="AC52" s="6"/>
      <c r="AD52" s="6"/>
      <c r="AE52" s="6"/>
      <c r="AF52" s="7"/>
    </row>
    <row r="53" spans="1:32" x14ac:dyDescent="0.3">
      <c r="B53" s="24" t="s">
        <v>45</v>
      </c>
      <c r="C53" s="25"/>
      <c r="D53" s="206" t="s">
        <v>46</v>
      </c>
      <c r="E53" s="25"/>
      <c r="F53" s="200" t="s">
        <v>47</v>
      </c>
      <c r="G53" s="25"/>
      <c r="H53" s="200" t="s">
        <v>48</v>
      </c>
      <c r="I53" s="25"/>
      <c r="J53" s="201" t="s">
        <v>49</v>
      </c>
      <c r="L53" s="133" t="s">
        <v>50</v>
      </c>
      <c r="M53" s="131" t="s">
        <v>52</v>
      </c>
      <c r="N53" s="131" t="s">
        <v>314</v>
      </c>
      <c r="O53" s="131" t="s">
        <v>314</v>
      </c>
      <c r="P53" s="131" t="s">
        <v>314</v>
      </c>
      <c r="Q53" s="132" t="s">
        <v>314</v>
      </c>
      <c r="S53" s="128" t="s">
        <v>306</v>
      </c>
      <c r="T53" s="129"/>
      <c r="U53" s="129"/>
      <c r="V53" s="129"/>
      <c r="W53" s="129"/>
      <c r="X53" s="129"/>
      <c r="Y53" s="129"/>
      <c r="Z53" s="129"/>
      <c r="AA53" s="129"/>
      <c r="AB53" s="129"/>
      <c r="AC53" s="129"/>
      <c r="AD53" s="129"/>
      <c r="AE53" s="9"/>
      <c r="AF53" s="10"/>
    </row>
    <row r="54" spans="1:32" ht="14.4" thickBot="1" x14ac:dyDescent="0.35">
      <c r="B54" s="26"/>
      <c r="C54" s="16"/>
      <c r="D54" s="242"/>
      <c r="E54" s="16"/>
      <c r="F54" s="242"/>
      <c r="G54" s="16"/>
      <c r="H54" s="242"/>
      <c r="I54" s="16"/>
      <c r="J54" s="243"/>
      <c r="L54" s="26" t="s">
        <v>319</v>
      </c>
      <c r="M54" s="16" t="s">
        <v>312</v>
      </c>
      <c r="N54" s="16" t="s">
        <v>315</v>
      </c>
      <c r="O54" s="16" t="s">
        <v>316</v>
      </c>
      <c r="P54" s="16" t="s">
        <v>317</v>
      </c>
      <c r="Q54" s="27" t="s">
        <v>318</v>
      </c>
      <c r="S54" s="17" t="s">
        <v>51</v>
      </c>
      <c r="T54" s="9"/>
      <c r="U54" s="9"/>
      <c r="V54" s="9"/>
      <c r="W54" s="9"/>
      <c r="X54" s="9"/>
      <c r="Y54" s="9"/>
      <c r="Z54" s="9"/>
      <c r="AA54" s="9"/>
      <c r="AB54" s="9"/>
      <c r="AC54" s="9"/>
      <c r="AD54" s="9"/>
      <c r="AE54" s="9"/>
      <c r="AF54" s="10"/>
    </row>
    <row r="55" spans="1:32" x14ac:dyDescent="0.3">
      <c r="B55" s="3" t="s">
        <v>53</v>
      </c>
      <c r="D55" s="28">
        <f>H14</f>
        <v>0</v>
      </c>
      <c r="E55" s="28"/>
      <c r="F55" s="28">
        <f>D55</f>
        <v>0</v>
      </c>
      <c r="H55" s="245">
        <v>0.05</v>
      </c>
      <c r="J55" s="28">
        <f>MIN(SUM(F70*0.05),F55)</f>
        <v>0</v>
      </c>
      <c r="L55" s="1" t="s">
        <v>54</v>
      </c>
      <c r="M55" s="1" t="s">
        <v>54</v>
      </c>
      <c r="N55" s="1" t="s">
        <v>54</v>
      </c>
      <c r="O55" s="1" t="s">
        <v>54</v>
      </c>
      <c r="P55" s="1" t="s">
        <v>54</v>
      </c>
      <c r="Q55" s="1" t="s">
        <v>54</v>
      </c>
      <c r="S55" s="17" t="s">
        <v>305</v>
      </c>
      <c r="T55" s="9"/>
      <c r="U55" s="9"/>
      <c r="V55" s="9"/>
      <c r="W55" s="9"/>
      <c r="X55" s="9"/>
      <c r="Y55" s="9"/>
      <c r="Z55" s="9"/>
      <c r="AA55" s="9"/>
      <c r="AB55" s="9"/>
      <c r="AC55" s="9"/>
      <c r="AD55" s="9"/>
      <c r="AE55" s="9"/>
      <c r="AF55" s="10"/>
    </row>
    <row r="56" spans="1:32" x14ac:dyDescent="0.3">
      <c r="B56" s="3">
        <f t="shared" ref="B56:B69" si="2">B15</f>
        <v>0</v>
      </c>
      <c r="D56" s="28">
        <f t="shared" ref="D56:D69" si="3">H15</f>
        <v>0</v>
      </c>
      <c r="E56" s="28"/>
      <c r="F56" s="28">
        <f t="shared" ref="F56:F69" si="4">D56</f>
        <v>0</v>
      </c>
      <c r="H56" s="233">
        <v>0.65</v>
      </c>
      <c r="J56" s="28">
        <f t="shared" ref="J55:J69" si="5">SUM(F56*H56)</f>
        <v>0</v>
      </c>
      <c r="L56" s="1" t="s">
        <v>54</v>
      </c>
      <c r="M56" s="1" t="s">
        <v>54</v>
      </c>
      <c r="N56" s="1" t="s">
        <v>54</v>
      </c>
      <c r="O56" s="1" t="s">
        <v>54</v>
      </c>
      <c r="P56" s="1" t="s">
        <v>54</v>
      </c>
      <c r="Q56" s="1" t="s">
        <v>54</v>
      </c>
      <c r="S56" s="17" t="s">
        <v>55</v>
      </c>
      <c r="T56" s="9"/>
      <c r="U56" s="9"/>
      <c r="V56" s="9"/>
      <c r="W56" s="9"/>
      <c r="X56" s="9"/>
      <c r="Y56" s="9"/>
      <c r="Z56" s="9"/>
      <c r="AA56" s="9"/>
      <c r="AB56" s="9"/>
      <c r="AC56" s="9"/>
      <c r="AD56" s="9"/>
      <c r="AE56" s="9"/>
      <c r="AF56" s="10"/>
    </row>
    <row r="57" spans="1:32" x14ac:dyDescent="0.3">
      <c r="B57" s="3">
        <f t="shared" si="2"/>
        <v>0</v>
      </c>
      <c r="D57" s="28">
        <f t="shared" si="3"/>
        <v>0</v>
      </c>
      <c r="E57" s="28"/>
      <c r="F57" s="28">
        <f t="shared" si="4"/>
        <v>0</v>
      </c>
      <c r="H57" s="233">
        <v>0.65</v>
      </c>
      <c r="J57" s="28">
        <f t="shared" si="5"/>
        <v>0</v>
      </c>
      <c r="L57" s="1" t="s">
        <v>54</v>
      </c>
      <c r="M57" s="1" t="s">
        <v>54</v>
      </c>
      <c r="N57" s="1" t="s">
        <v>54</v>
      </c>
      <c r="O57" s="1" t="s">
        <v>54</v>
      </c>
      <c r="P57" s="1" t="s">
        <v>54</v>
      </c>
      <c r="Q57" s="1" t="s">
        <v>54</v>
      </c>
      <c r="S57" s="17" t="s">
        <v>56</v>
      </c>
      <c r="T57" s="9"/>
      <c r="U57" s="9"/>
      <c r="V57" s="9"/>
      <c r="W57" s="9"/>
      <c r="X57" s="9"/>
      <c r="Y57" s="9"/>
      <c r="Z57" s="9"/>
      <c r="AA57" s="9"/>
      <c r="AB57" s="9"/>
      <c r="AC57" s="9"/>
      <c r="AD57" s="9"/>
      <c r="AE57" s="9"/>
      <c r="AF57" s="10"/>
    </row>
    <row r="58" spans="1:32" x14ac:dyDescent="0.3">
      <c r="B58" s="3">
        <f>B17</f>
        <v>0</v>
      </c>
      <c r="D58" s="28">
        <f t="shared" si="3"/>
        <v>0</v>
      </c>
      <c r="E58" s="28"/>
      <c r="F58" s="28">
        <f t="shared" si="4"/>
        <v>0</v>
      </c>
      <c r="H58" s="233">
        <v>0.65</v>
      </c>
      <c r="J58" s="28">
        <f t="shared" si="5"/>
        <v>0</v>
      </c>
      <c r="L58" s="1" t="s">
        <v>54</v>
      </c>
      <c r="M58" s="1" t="s">
        <v>54</v>
      </c>
      <c r="N58" s="1" t="s">
        <v>54</v>
      </c>
      <c r="O58" s="1" t="s">
        <v>54</v>
      </c>
      <c r="P58" s="1" t="s">
        <v>54</v>
      </c>
      <c r="Q58" s="1" t="s">
        <v>54</v>
      </c>
      <c r="S58" s="17" t="s">
        <v>304</v>
      </c>
      <c r="T58" s="9"/>
      <c r="U58" s="9"/>
      <c r="V58" s="9"/>
      <c r="W58" s="9"/>
      <c r="X58" s="9"/>
      <c r="Y58" s="9"/>
      <c r="Z58" s="9"/>
      <c r="AA58" s="9"/>
      <c r="AB58" s="9"/>
      <c r="AC58" s="9"/>
      <c r="AD58" s="9"/>
      <c r="AE58" s="9"/>
      <c r="AF58" s="10"/>
    </row>
    <row r="59" spans="1:32" x14ac:dyDescent="0.3">
      <c r="B59" s="3">
        <f t="shared" si="2"/>
        <v>0</v>
      </c>
      <c r="D59" s="28">
        <f t="shared" si="3"/>
        <v>0</v>
      </c>
      <c r="E59" s="28"/>
      <c r="F59" s="28">
        <f t="shared" si="4"/>
        <v>0</v>
      </c>
      <c r="H59" s="233">
        <v>0.65</v>
      </c>
      <c r="J59" s="28">
        <f t="shared" si="5"/>
        <v>0</v>
      </c>
      <c r="L59" s="1" t="s">
        <v>54</v>
      </c>
      <c r="M59" s="1" t="s">
        <v>54</v>
      </c>
      <c r="N59" s="1" t="s">
        <v>54</v>
      </c>
      <c r="O59" s="1" t="s">
        <v>54</v>
      </c>
      <c r="P59" s="1" t="s">
        <v>54</v>
      </c>
      <c r="Q59" s="1" t="s">
        <v>54</v>
      </c>
      <c r="S59" s="128" t="s">
        <v>50</v>
      </c>
      <c r="T59" s="9"/>
      <c r="U59" s="9"/>
      <c r="V59" s="9"/>
      <c r="W59" s="9"/>
      <c r="X59" s="9"/>
      <c r="Y59" s="9"/>
      <c r="Z59" s="9"/>
      <c r="AA59" s="9"/>
      <c r="AB59" s="9"/>
      <c r="AC59" s="9"/>
      <c r="AD59" s="9"/>
      <c r="AE59" s="9"/>
      <c r="AF59" s="10"/>
    </row>
    <row r="60" spans="1:32" x14ac:dyDescent="0.3">
      <c r="B60" s="3">
        <f t="shared" si="2"/>
        <v>0</v>
      </c>
      <c r="D60" s="28">
        <f t="shared" si="3"/>
        <v>0</v>
      </c>
      <c r="E60" s="28"/>
      <c r="F60" s="28">
        <f t="shared" si="4"/>
        <v>0</v>
      </c>
      <c r="H60" s="233">
        <v>0.65</v>
      </c>
      <c r="J60" s="28">
        <f t="shared" si="5"/>
        <v>0</v>
      </c>
      <c r="L60" s="1" t="s">
        <v>54</v>
      </c>
      <c r="M60" s="1" t="s">
        <v>54</v>
      </c>
      <c r="N60" s="1" t="s">
        <v>54</v>
      </c>
      <c r="O60" s="1" t="s">
        <v>54</v>
      </c>
      <c r="P60" s="1" t="s">
        <v>54</v>
      </c>
      <c r="Q60" s="1" t="s">
        <v>54</v>
      </c>
      <c r="S60" s="17" t="s">
        <v>307</v>
      </c>
      <c r="T60" s="9"/>
      <c r="U60" s="9"/>
      <c r="V60" s="9"/>
      <c r="W60" s="9"/>
      <c r="X60" s="9"/>
      <c r="Y60" s="9"/>
      <c r="Z60" s="9"/>
      <c r="AA60" s="9"/>
      <c r="AB60" s="9"/>
      <c r="AC60" s="9"/>
      <c r="AD60" s="9"/>
      <c r="AE60" s="9"/>
      <c r="AF60" s="10"/>
    </row>
    <row r="61" spans="1:32" x14ac:dyDescent="0.3">
      <c r="B61" s="3">
        <f t="shared" si="2"/>
        <v>0</v>
      </c>
      <c r="D61" s="28">
        <f t="shared" si="3"/>
        <v>0</v>
      </c>
      <c r="E61" s="28"/>
      <c r="F61" s="28">
        <f t="shared" si="4"/>
        <v>0</v>
      </c>
      <c r="H61" s="233">
        <v>0.65</v>
      </c>
      <c r="J61" s="28">
        <f t="shared" si="5"/>
        <v>0</v>
      </c>
      <c r="L61" s="1" t="s">
        <v>54</v>
      </c>
      <c r="M61" s="1" t="s">
        <v>54</v>
      </c>
      <c r="N61" s="1" t="s">
        <v>54</v>
      </c>
      <c r="O61" s="1" t="s">
        <v>54</v>
      </c>
      <c r="P61" s="1" t="s">
        <v>54</v>
      </c>
      <c r="Q61" s="1" t="s">
        <v>54</v>
      </c>
      <c r="S61" s="17" t="s">
        <v>57</v>
      </c>
      <c r="T61" s="9"/>
      <c r="U61" s="9"/>
      <c r="V61" s="9"/>
      <c r="W61" s="9"/>
      <c r="X61" s="9"/>
      <c r="Y61" s="9"/>
      <c r="Z61" s="9"/>
      <c r="AA61" s="9"/>
      <c r="AB61" s="9"/>
      <c r="AC61" s="9"/>
      <c r="AD61" s="9"/>
      <c r="AE61" s="9"/>
      <c r="AF61" s="10"/>
    </row>
    <row r="62" spans="1:32" x14ac:dyDescent="0.3">
      <c r="B62" s="3">
        <f t="shared" si="2"/>
        <v>0</v>
      </c>
      <c r="D62" s="28">
        <f t="shared" si="3"/>
        <v>0</v>
      </c>
      <c r="E62" s="28"/>
      <c r="F62" s="28">
        <f t="shared" si="4"/>
        <v>0</v>
      </c>
      <c r="H62" s="233">
        <v>0.65</v>
      </c>
      <c r="J62" s="28">
        <f t="shared" si="5"/>
        <v>0</v>
      </c>
      <c r="L62" s="1" t="s">
        <v>54</v>
      </c>
      <c r="M62" s="1" t="s">
        <v>54</v>
      </c>
      <c r="N62" s="1" t="s">
        <v>54</v>
      </c>
      <c r="O62" s="1" t="s">
        <v>54</v>
      </c>
      <c r="P62" s="1" t="s">
        <v>54</v>
      </c>
      <c r="Q62" s="1" t="s">
        <v>54</v>
      </c>
      <c r="S62" s="17" t="s">
        <v>58</v>
      </c>
      <c r="T62" s="9"/>
      <c r="U62" s="9"/>
      <c r="V62" s="9"/>
      <c r="W62" s="9"/>
      <c r="X62" s="9"/>
      <c r="Y62" s="9"/>
      <c r="Z62" s="9"/>
      <c r="AA62" s="9"/>
      <c r="AB62" s="9"/>
      <c r="AC62" s="9"/>
      <c r="AD62" s="9"/>
      <c r="AE62" s="9"/>
      <c r="AF62" s="10"/>
    </row>
    <row r="63" spans="1:32" x14ac:dyDescent="0.3">
      <c r="B63" s="3">
        <f t="shared" si="2"/>
        <v>0</v>
      </c>
      <c r="D63" s="28">
        <f t="shared" si="3"/>
        <v>0</v>
      </c>
      <c r="E63" s="28"/>
      <c r="F63" s="28">
        <f t="shared" si="4"/>
        <v>0</v>
      </c>
      <c r="H63" s="233">
        <v>0.65</v>
      </c>
      <c r="J63" s="28">
        <f t="shared" si="5"/>
        <v>0</v>
      </c>
      <c r="L63" s="1" t="s">
        <v>54</v>
      </c>
      <c r="M63" s="1" t="s">
        <v>54</v>
      </c>
      <c r="N63" s="1" t="s">
        <v>54</v>
      </c>
      <c r="O63" s="1" t="s">
        <v>54</v>
      </c>
      <c r="P63" s="1" t="s">
        <v>54</v>
      </c>
      <c r="Q63" s="1" t="s">
        <v>54</v>
      </c>
      <c r="S63" s="17" t="s">
        <v>308</v>
      </c>
      <c r="T63" s="9"/>
      <c r="U63" s="9"/>
      <c r="V63" s="9"/>
      <c r="W63" s="9"/>
      <c r="X63" s="9"/>
      <c r="Y63" s="9"/>
      <c r="Z63" s="9"/>
      <c r="AA63" s="9"/>
      <c r="AB63" s="9"/>
      <c r="AC63" s="9"/>
      <c r="AD63" s="9"/>
      <c r="AE63" s="9"/>
      <c r="AF63" s="10"/>
    </row>
    <row r="64" spans="1:32" x14ac:dyDescent="0.3">
      <c r="B64" s="3">
        <f t="shared" si="2"/>
        <v>0</v>
      </c>
      <c r="D64" s="28">
        <f t="shared" si="3"/>
        <v>0</v>
      </c>
      <c r="E64" s="28"/>
      <c r="F64" s="28">
        <f t="shared" si="4"/>
        <v>0</v>
      </c>
      <c r="H64" s="233">
        <v>0.65</v>
      </c>
      <c r="J64" s="28">
        <f t="shared" si="5"/>
        <v>0</v>
      </c>
      <c r="L64" s="1" t="s">
        <v>54</v>
      </c>
      <c r="M64" s="1" t="s">
        <v>54</v>
      </c>
      <c r="N64" s="1" t="s">
        <v>54</v>
      </c>
      <c r="O64" s="1" t="s">
        <v>54</v>
      </c>
      <c r="P64" s="1" t="s">
        <v>54</v>
      </c>
      <c r="Q64" s="1" t="s">
        <v>54</v>
      </c>
      <c r="S64" s="130" t="s">
        <v>309</v>
      </c>
      <c r="T64" s="9"/>
      <c r="U64" s="9"/>
      <c r="V64" s="9"/>
      <c r="W64" s="9"/>
      <c r="X64" s="9"/>
      <c r="Y64" s="9"/>
      <c r="Z64" s="9"/>
      <c r="AA64" s="9"/>
      <c r="AB64" s="9"/>
      <c r="AC64" s="9"/>
      <c r="AD64" s="9"/>
      <c r="AE64" s="9"/>
      <c r="AF64" s="10"/>
    </row>
    <row r="65" spans="1:32" x14ac:dyDescent="0.3">
      <c r="B65" s="3">
        <f t="shared" si="2"/>
        <v>0</v>
      </c>
      <c r="D65" s="28">
        <f t="shared" si="3"/>
        <v>0</v>
      </c>
      <c r="E65" s="28"/>
      <c r="F65" s="28">
        <f t="shared" si="4"/>
        <v>0</v>
      </c>
      <c r="H65" s="233">
        <v>0.65</v>
      </c>
      <c r="J65" s="28">
        <f t="shared" si="5"/>
        <v>0</v>
      </c>
      <c r="L65" s="1" t="s">
        <v>54</v>
      </c>
      <c r="M65" s="1" t="s">
        <v>54</v>
      </c>
      <c r="N65" s="1" t="s">
        <v>54</v>
      </c>
      <c r="O65" s="1" t="s">
        <v>54</v>
      </c>
      <c r="P65" s="1" t="s">
        <v>54</v>
      </c>
      <c r="Q65" s="1" t="s">
        <v>54</v>
      </c>
      <c r="S65" s="17" t="s">
        <v>310</v>
      </c>
      <c r="T65" s="9"/>
      <c r="U65" s="9"/>
      <c r="V65" s="9"/>
      <c r="W65" s="9"/>
      <c r="X65" s="9"/>
      <c r="Y65" s="9"/>
      <c r="Z65" s="9"/>
      <c r="AA65" s="9"/>
      <c r="AB65" s="9"/>
      <c r="AC65" s="9"/>
      <c r="AD65" s="9"/>
      <c r="AE65" s="9"/>
      <c r="AF65" s="10"/>
    </row>
    <row r="66" spans="1:32" x14ac:dyDescent="0.3">
      <c r="B66" s="3">
        <f t="shared" si="2"/>
        <v>0</v>
      </c>
      <c r="D66" s="28">
        <f t="shared" si="3"/>
        <v>0</v>
      </c>
      <c r="E66" s="28"/>
      <c r="F66" s="28">
        <f t="shared" si="4"/>
        <v>0</v>
      </c>
      <c r="H66" s="233">
        <v>0.65</v>
      </c>
      <c r="J66" s="28">
        <f t="shared" si="5"/>
        <v>0</v>
      </c>
      <c r="L66" s="1" t="s">
        <v>54</v>
      </c>
      <c r="M66" s="1" t="s">
        <v>54</v>
      </c>
      <c r="N66" s="1" t="s">
        <v>54</v>
      </c>
      <c r="O66" s="1" t="s">
        <v>54</v>
      </c>
      <c r="P66" s="1" t="s">
        <v>54</v>
      </c>
      <c r="Q66" s="1" t="s">
        <v>54</v>
      </c>
      <c r="S66" s="17" t="s">
        <v>311</v>
      </c>
      <c r="T66" s="9"/>
      <c r="U66" s="9"/>
      <c r="V66" s="9"/>
      <c r="W66" s="9"/>
      <c r="X66" s="9"/>
      <c r="Y66" s="9"/>
      <c r="Z66" s="9"/>
      <c r="AA66" s="9"/>
      <c r="AB66" s="9"/>
      <c r="AC66" s="9"/>
      <c r="AD66" s="9"/>
      <c r="AE66" s="9"/>
      <c r="AF66" s="10"/>
    </row>
    <row r="67" spans="1:32" x14ac:dyDescent="0.3">
      <c r="B67" s="3">
        <f t="shared" si="2"/>
        <v>0</v>
      </c>
      <c r="D67" s="28">
        <f t="shared" si="3"/>
        <v>0</v>
      </c>
      <c r="E67" s="28"/>
      <c r="F67" s="28">
        <f t="shared" si="4"/>
        <v>0</v>
      </c>
      <c r="H67" s="233">
        <v>0.65</v>
      </c>
      <c r="J67" s="28">
        <f t="shared" si="5"/>
        <v>0</v>
      </c>
      <c r="L67" s="1" t="s">
        <v>54</v>
      </c>
      <c r="M67" s="1" t="s">
        <v>54</v>
      </c>
      <c r="N67" s="1" t="s">
        <v>54</v>
      </c>
      <c r="O67" s="1" t="s">
        <v>54</v>
      </c>
      <c r="P67" s="1" t="s">
        <v>54</v>
      </c>
      <c r="Q67" s="1" t="s">
        <v>54</v>
      </c>
      <c r="S67" s="130" t="s">
        <v>313</v>
      </c>
      <c r="T67" s="9"/>
      <c r="U67" s="9"/>
      <c r="V67" s="9"/>
      <c r="W67" s="9"/>
      <c r="X67" s="9"/>
      <c r="Y67" s="9"/>
      <c r="Z67" s="9"/>
      <c r="AA67" s="9"/>
      <c r="AB67" s="9"/>
      <c r="AC67" s="9"/>
      <c r="AD67" s="9"/>
      <c r="AE67" s="9"/>
      <c r="AF67" s="10"/>
    </row>
    <row r="68" spans="1:32" x14ac:dyDescent="0.3">
      <c r="B68" s="3">
        <f t="shared" si="2"/>
        <v>0</v>
      </c>
      <c r="D68" s="28">
        <f t="shared" si="3"/>
        <v>0</v>
      </c>
      <c r="E68" s="28"/>
      <c r="F68" s="28">
        <f t="shared" si="4"/>
        <v>0</v>
      </c>
      <c r="H68" s="233">
        <v>0.65</v>
      </c>
      <c r="J68" s="28">
        <f t="shared" si="5"/>
        <v>0</v>
      </c>
      <c r="L68" s="1" t="s">
        <v>54</v>
      </c>
      <c r="M68" s="1" t="s">
        <v>54</v>
      </c>
      <c r="N68" s="1" t="s">
        <v>54</v>
      </c>
      <c r="O68" s="1" t="s">
        <v>54</v>
      </c>
      <c r="P68" s="1" t="s">
        <v>54</v>
      </c>
      <c r="Q68" s="1" t="s">
        <v>54</v>
      </c>
      <c r="S68" s="17" t="s">
        <v>321</v>
      </c>
      <c r="T68" s="9"/>
      <c r="U68" s="9"/>
      <c r="V68" s="9"/>
      <c r="W68" s="9"/>
      <c r="X68" s="9"/>
      <c r="Y68" s="9"/>
      <c r="Z68" s="9"/>
      <c r="AA68" s="9"/>
      <c r="AB68" s="9"/>
      <c r="AC68" s="9"/>
      <c r="AD68" s="9"/>
      <c r="AE68" s="9"/>
      <c r="AF68" s="10"/>
    </row>
    <row r="69" spans="1:32" x14ac:dyDescent="0.3">
      <c r="B69" s="3">
        <f t="shared" si="2"/>
        <v>0</v>
      </c>
      <c r="D69" s="28">
        <f t="shared" si="3"/>
        <v>0</v>
      </c>
      <c r="E69" s="28"/>
      <c r="F69" s="28">
        <f t="shared" si="4"/>
        <v>0</v>
      </c>
      <c r="H69" s="233">
        <v>0.65</v>
      </c>
      <c r="J69" s="28">
        <f t="shared" si="5"/>
        <v>0</v>
      </c>
      <c r="L69" s="1" t="s">
        <v>54</v>
      </c>
      <c r="M69" s="1" t="s">
        <v>54</v>
      </c>
      <c r="N69" s="1" t="s">
        <v>54</v>
      </c>
      <c r="O69" s="1" t="s">
        <v>54</v>
      </c>
      <c r="P69" s="1" t="s">
        <v>54</v>
      </c>
      <c r="Q69" s="1" t="s">
        <v>54</v>
      </c>
      <c r="S69" s="17" t="s">
        <v>320</v>
      </c>
      <c r="T69" s="9"/>
      <c r="U69" s="9"/>
      <c r="V69" s="9"/>
      <c r="W69" s="9"/>
      <c r="X69" s="9"/>
      <c r="Y69" s="9"/>
      <c r="Z69" s="9"/>
      <c r="AA69" s="9"/>
      <c r="AB69" s="9"/>
      <c r="AC69" s="9"/>
      <c r="AD69" s="9"/>
      <c r="AE69" s="12"/>
      <c r="AF69" s="13"/>
    </row>
    <row r="70" spans="1:32" ht="14.4" thickBot="1" x14ac:dyDescent="0.35">
      <c r="B70" s="20"/>
      <c r="C70" s="20"/>
      <c r="D70" s="29">
        <f>SUM(D55:D69)</f>
        <v>0</v>
      </c>
      <c r="E70" s="29"/>
      <c r="F70" s="29">
        <f>SUM(F55:F69)</f>
        <v>0</v>
      </c>
      <c r="G70" s="20"/>
      <c r="H70" s="20"/>
      <c r="I70" s="20"/>
      <c r="J70" s="29">
        <f>SUM(J55:J69)</f>
        <v>0</v>
      </c>
      <c r="K70" s="20"/>
      <c r="L70" s="20"/>
      <c r="M70" s="20"/>
      <c r="N70" s="20"/>
      <c r="O70" s="20"/>
      <c r="P70" s="20"/>
      <c r="Q70" s="20"/>
      <c r="S70" s="22"/>
      <c r="T70" s="12"/>
      <c r="U70" s="12"/>
      <c r="V70" s="12"/>
      <c r="W70" s="12"/>
      <c r="X70" s="12"/>
      <c r="Y70" s="12"/>
      <c r="Z70" s="12"/>
      <c r="AA70" s="12"/>
      <c r="AB70" s="12"/>
      <c r="AC70" s="12"/>
      <c r="AD70" s="12"/>
    </row>
    <row r="71" spans="1:32" ht="14.4" thickTop="1" x14ac:dyDescent="0.3"/>
    <row r="72" spans="1:32" x14ac:dyDescent="0.3">
      <c r="A72" s="4">
        <v>5</v>
      </c>
      <c r="B72" s="4" t="s">
        <v>59</v>
      </c>
      <c r="AE72" s="6"/>
      <c r="AF72" s="7"/>
    </row>
    <row r="73" spans="1:32" ht="14.4" thickBot="1" x14ac:dyDescent="0.35">
      <c r="B73" s="16"/>
      <c r="C73" s="16"/>
      <c r="D73" s="16" t="s">
        <v>61</v>
      </c>
      <c r="E73" s="16"/>
      <c r="F73" s="16" t="s">
        <v>62</v>
      </c>
      <c r="G73" s="16"/>
      <c r="H73" s="16" t="s">
        <v>63</v>
      </c>
      <c r="I73" s="16"/>
      <c r="J73" s="16" t="s">
        <v>64</v>
      </c>
      <c r="K73" s="16"/>
      <c r="L73" s="16" t="s">
        <v>13</v>
      </c>
      <c r="M73" s="16"/>
      <c r="N73" s="16"/>
      <c r="O73" s="16"/>
      <c r="P73" s="16"/>
      <c r="Q73" s="16"/>
      <c r="S73" s="14" t="s">
        <v>60</v>
      </c>
      <c r="T73" s="6"/>
      <c r="U73" s="6"/>
      <c r="V73" s="6"/>
      <c r="W73" s="6"/>
      <c r="X73" s="6"/>
      <c r="Y73" s="6"/>
      <c r="Z73" s="6"/>
      <c r="AA73" s="6"/>
      <c r="AB73" s="6"/>
      <c r="AC73" s="6"/>
      <c r="AD73" s="6"/>
      <c r="AE73" s="9"/>
      <c r="AF73" s="10"/>
    </row>
    <row r="74" spans="1:32" x14ac:dyDescent="0.3">
      <c r="B74" s="3" t="s">
        <v>66</v>
      </c>
      <c r="D74" s="30">
        <v>200000</v>
      </c>
      <c r="F74" s="3" t="s">
        <v>67</v>
      </c>
      <c r="J74" s="31">
        <v>200000</v>
      </c>
      <c r="S74" s="17" t="s">
        <v>65</v>
      </c>
      <c r="T74" s="9"/>
      <c r="U74" s="9"/>
      <c r="V74" s="9"/>
      <c r="W74" s="9"/>
      <c r="X74" s="9"/>
      <c r="Y74" s="9"/>
      <c r="Z74" s="9"/>
      <c r="AA74" s="9"/>
      <c r="AB74" s="9"/>
      <c r="AC74" s="9"/>
      <c r="AD74" s="9"/>
      <c r="AE74" s="9"/>
      <c r="AF74" s="10"/>
    </row>
    <row r="75" spans="1:32" x14ac:dyDescent="0.3">
      <c r="B75" s="3" t="s">
        <v>69</v>
      </c>
      <c r="D75" s="30">
        <v>100000</v>
      </c>
      <c r="F75" s="1" t="s">
        <v>75</v>
      </c>
      <c r="J75" s="31">
        <f>IF(F75="ja",100000, )</f>
        <v>0</v>
      </c>
      <c r="S75" s="17" t="s">
        <v>68</v>
      </c>
      <c r="T75" s="9"/>
      <c r="U75" s="9"/>
      <c r="V75" s="9"/>
      <c r="W75" s="9"/>
      <c r="X75" s="9"/>
      <c r="Y75" s="9"/>
      <c r="Z75" s="9"/>
      <c r="AA75" s="9"/>
      <c r="AB75" s="9"/>
      <c r="AC75" s="9"/>
      <c r="AD75" s="9"/>
      <c r="AE75" s="12"/>
      <c r="AF75" s="13"/>
    </row>
    <row r="76" spans="1:32" x14ac:dyDescent="0.3">
      <c r="B76" s="3" t="s">
        <v>71</v>
      </c>
      <c r="D76" s="30">
        <v>50000</v>
      </c>
      <c r="F76" s="1" t="s">
        <v>75</v>
      </c>
      <c r="J76" s="31">
        <f>IF(F76="ja",50000,0)</f>
        <v>0</v>
      </c>
      <c r="K76" s="3" t="s">
        <v>72</v>
      </c>
      <c r="S76" s="22"/>
      <c r="T76" s="12"/>
      <c r="U76" s="12"/>
      <c r="V76" s="12"/>
      <c r="W76" s="12"/>
      <c r="X76" s="12"/>
      <c r="Y76" s="12"/>
      <c r="Z76" s="12"/>
      <c r="AA76" s="12"/>
      <c r="AB76" s="12"/>
      <c r="AC76" s="12"/>
      <c r="AD76" s="12"/>
    </row>
    <row r="77" spans="1:32" x14ac:dyDescent="0.3">
      <c r="B77" s="3" t="s">
        <v>73</v>
      </c>
      <c r="D77" s="30">
        <v>50000</v>
      </c>
      <c r="F77" s="1" t="s">
        <v>75</v>
      </c>
      <c r="J77" s="31">
        <f>IF(F77="ja",50000,0)</f>
        <v>0</v>
      </c>
    </row>
    <row r="78" spans="1:32" x14ac:dyDescent="0.3">
      <c r="B78" s="3" t="s">
        <v>74</v>
      </c>
      <c r="D78" s="30">
        <v>40000</v>
      </c>
      <c r="F78" s="1" t="s">
        <v>75</v>
      </c>
      <c r="J78" s="34">
        <v>0</v>
      </c>
      <c r="K78" s="33" t="s">
        <v>76</v>
      </c>
    </row>
    <row r="79" spans="1:32" x14ac:dyDescent="0.3">
      <c r="B79" s="3" t="s">
        <v>77</v>
      </c>
      <c r="D79" s="30">
        <v>40000</v>
      </c>
      <c r="F79" s="1" t="s">
        <v>75</v>
      </c>
      <c r="J79" s="34">
        <v>0</v>
      </c>
      <c r="K79" s="33" t="s">
        <v>76</v>
      </c>
      <c r="S79" s="33" t="str">
        <f>IF(F78="nee","",IF(F78="ja",IF(J78="","Let op! Bedrag van de investering invullen","")))</f>
        <v/>
      </c>
    </row>
    <row r="80" spans="1:32" ht="14.4" thickBot="1" x14ac:dyDescent="0.35">
      <c r="B80" s="20"/>
      <c r="C80" s="20"/>
      <c r="D80" s="32"/>
      <c r="E80" s="20"/>
      <c r="F80" s="20"/>
      <c r="G80" s="20"/>
      <c r="H80" s="20"/>
      <c r="I80" s="20"/>
      <c r="J80" s="125">
        <f>SUM(J74:J79)</f>
        <v>200000</v>
      </c>
      <c r="K80" s="20"/>
      <c r="L80" s="20"/>
      <c r="M80" s="20"/>
      <c r="N80" s="20"/>
      <c r="O80" s="20"/>
      <c r="P80" s="20"/>
      <c r="Q80" s="20"/>
      <c r="S80" s="33" t="str">
        <f>IF(F79="nee","",IF(F79="ja",IF(J79="","Let op! Bedrag van de investering invullen","")))</f>
        <v/>
      </c>
    </row>
    <row r="81" spans="1:32" ht="14.4" thickTop="1" x14ac:dyDescent="0.3"/>
    <row r="82" spans="1:32" x14ac:dyDescent="0.3">
      <c r="B82" s="5" t="s">
        <v>78</v>
      </c>
      <c r="C82" s="6"/>
      <c r="D82" s="6"/>
      <c r="E82" s="6"/>
      <c r="F82" s="6"/>
      <c r="G82" s="6"/>
      <c r="H82" s="6"/>
      <c r="I82" s="6"/>
      <c r="J82" s="6"/>
      <c r="K82" s="6"/>
      <c r="L82" s="6"/>
      <c r="M82" s="6"/>
      <c r="N82" s="6"/>
      <c r="O82" s="6"/>
      <c r="P82" s="6"/>
      <c r="Q82" s="7"/>
    </row>
    <row r="83" spans="1:32" x14ac:dyDescent="0.3">
      <c r="B83" s="11" t="s">
        <v>79</v>
      </c>
      <c r="C83" s="12"/>
      <c r="D83" s="12"/>
      <c r="E83" s="12"/>
      <c r="F83" s="12"/>
      <c r="G83" s="12"/>
      <c r="H83" s="12"/>
      <c r="I83" s="12"/>
      <c r="J83" s="12"/>
      <c r="K83" s="12"/>
      <c r="L83" s="12"/>
      <c r="M83" s="12"/>
      <c r="N83" s="12"/>
      <c r="O83" s="12"/>
      <c r="P83" s="12"/>
      <c r="Q83" s="13"/>
    </row>
    <row r="84" spans="1:32" ht="14.4" thickBot="1" x14ac:dyDescent="0.35"/>
    <row r="85" spans="1:32" ht="14.4" thickBot="1" x14ac:dyDescent="0.35">
      <c r="A85" s="4">
        <v>6</v>
      </c>
      <c r="B85" s="4" t="s">
        <v>80</v>
      </c>
      <c r="D85" s="244">
        <f>IF(J70&lt;J80,J70,J80)</f>
        <v>0</v>
      </c>
      <c r="AE85" s="6"/>
      <c r="AF85" s="7"/>
    </row>
    <row r="86" spans="1:32" x14ac:dyDescent="0.3">
      <c r="S86" s="5" t="s">
        <v>81</v>
      </c>
      <c r="T86" s="6"/>
      <c r="U86" s="6"/>
      <c r="V86" s="6"/>
      <c r="W86" s="6"/>
      <c r="X86" s="6"/>
      <c r="Y86" s="6"/>
      <c r="Z86" s="6"/>
      <c r="AA86" s="6"/>
      <c r="AB86" s="6"/>
      <c r="AC86" s="6"/>
      <c r="AD86" s="6"/>
      <c r="AE86" s="12"/>
      <c r="AF86" s="13"/>
    </row>
    <row r="87" spans="1:32" x14ac:dyDescent="0.3">
      <c r="S87" s="11" t="s">
        <v>82</v>
      </c>
      <c r="T87" s="12"/>
      <c r="U87" s="12"/>
      <c r="V87" s="12"/>
      <c r="W87" s="12"/>
      <c r="X87" s="12"/>
      <c r="Y87" s="12"/>
      <c r="Z87" s="12"/>
      <c r="AA87" s="12"/>
      <c r="AB87" s="12"/>
      <c r="AC87" s="12"/>
      <c r="AD87" s="12"/>
    </row>
  </sheetData>
  <sheetProtection algorithmName="SHA-512" hashValue="d6TwGfp3B05UTrjFwGB5ggkB6bUoz/7nJMK5vzgjnnlLeKiHSt5aUVw19lOS0HsWADJMLgA7t8DTWm1kmHisdQ==" saltValue="tr/fxjtk3Xtc8xFPoSqBRA==" spinCount="100000" sheet="1" objects="1" scenarios="1"/>
  <mergeCells count="8">
    <mergeCell ref="H53:H54"/>
    <mergeCell ref="J53:J54"/>
    <mergeCell ref="S17:AF18"/>
    <mergeCell ref="D4:F4"/>
    <mergeCell ref="D5:F5"/>
    <mergeCell ref="D6:F6"/>
    <mergeCell ref="D53:D54"/>
    <mergeCell ref="F53:F54"/>
  </mergeCells>
  <phoneticPr fontId="10" type="noConversion"/>
  <pageMargins left="0.7" right="0.7" top="0.75" bottom="0.75" header="0.3" footer="0.3"/>
  <legacyDrawing r:id="rId1"/>
  <extLst>
    <ext xmlns:x14="http://schemas.microsoft.com/office/spreadsheetml/2009/9/main" uri="{CCE6A557-97BC-4b89-ADB6-D9C93CAAB3DF}">
      <x14:dataValidations xmlns:xm="http://schemas.microsoft.com/office/excel/2006/main" count="4">
        <x14:dataValidation type="list" showInputMessage="1" showErrorMessage="1" xr:uid="{9EAE3103-A2FD-40B2-9428-C359BB2EC997}">
          <x14:formula1>
            <xm:f>Bronvelden!$L$5:$L$10</xm:f>
          </x14:formula1>
          <xm:sqref>L55:L69</xm:sqref>
        </x14:dataValidation>
        <x14:dataValidation type="list" allowBlank="1" showInputMessage="1" showErrorMessage="1" xr:uid="{D55073E2-7AC3-4B26-9221-2291BFB6BFB8}">
          <x14:formula1>
            <xm:f>Bronvelden!$B$6:$B$30</xm:f>
          </x14:formula1>
          <xm:sqref>M55:M69</xm:sqref>
        </x14:dataValidation>
        <x14:dataValidation type="list" allowBlank="1" showInputMessage="1" showErrorMessage="1" xr:uid="{24EFEBC0-83F5-4F99-9727-3827561268D4}">
          <x14:formula1>
            <xm:f>Bronvelden!$B$44:$B$64</xm:f>
          </x14:formula1>
          <xm:sqref>N55:Q69</xm:sqref>
        </x14:dataValidation>
        <x14:dataValidation type="list" allowBlank="1" showInputMessage="1" showErrorMessage="1" xr:uid="{76BC3DF1-4C3B-4218-B509-A1897FBA09F9}">
          <x14:formula1>
            <xm:f>Bronvelden!$O$16:$O$17</xm:f>
          </x14:formula1>
          <xm:sqref>F75:F79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BE201F-A66A-452A-8613-02A0F09855FC}">
  <sheetPr codeName="Blad2"/>
  <dimension ref="A1:I120"/>
  <sheetViews>
    <sheetView topLeftCell="A66" zoomScale="90" zoomScaleNormal="90" workbookViewId="0">
      <selection activeCell="B66" sqref="B1:H1048576"/>
    </sheetView>
  </sheetViews>
  <sheetFormatPr defaultColWidth="8.69921875" defaultRowHeight="13.8" x14ac:dyDescent="0.3"/>
  <cols>
    <col min="1" max="1" width="8.69921875" style="36" customWidth="1"/>
    <col min="2" max="2" width="19.296875" style="38" hidden="1" customWidth="1"/>
    <col min="3" max="3" width="44.69921875" style="36" hidden="1" customWidth="1"/>
    <col min="4" max="4" width="30" style="36" hidden="1" customWidth="1"/>
    <col min="5" max="5" width="26.09765625" style="36" hidden="1" customWidth="1"/>
    <col min="6" max="6" width="13.59765625" style="38" hidden="1" customWidth="1"/>
    <col min="7" max="7" width="13.69921875" style="38" hidden="1" customWidth="1"/>
    <col min="8" max="8" width="22.8984375" style="38" hidden="1" customWidth="1"/>
    <col min="9" max="10" width="8.69921875" style="38" customWidth="1"/>
    <col min="11" max="16384" width="8.69921875" style="38"/>
  </cols>
  <sheetData>
    <row r="1" spans="2:7" ht="14.4" thickBot="1" x14ac:dyDescent="0.35"/>
    <row r="2" spans="2:7" ht="21.6" thickBot="1" x14ac:dyDescent="0.45">
      <c r="B2" s="54" t="s">
        <v>83</v>
      </c>
      <c r="F2" s="113" t="s">
        <v>84</v>
      </c>
      <c r="G2" s="247"/>
    </row>
    <row r="3" spans="2:7" ht="18.600000000000001" thickBot="1" x14ac:dyDescent="0.4">
      <c r="B3" s="38" t="s">
        <v>85</v>
      </c>
      <c r="F3" s="113" t="s">
        <v>86</v>
      </c>
      <c r="G3" s="115">
        <f>Invultemplate!D85</f>
        <v>0</v>
      </c>
    </row>
    <row r="4" spans="2:7" ht="14.4" thickBot="1" x14ac:dyDescent="0.35">
      <c r="B4" s="37"/>
    </row>
    <row r="5" spans="2:7" ht="14.4" x14ac:dyDescent="0.3">
      <c r="B5" s="39" t="s">
        <v>87</v>
      </c>
      <c r="C5" s="51"/>
      <c r="D5" s="51"/>
      <c r="E5" s="51"/>
      <c r="F5" s="248"/>
      <c r="G5" s="249"/>
    </row>
    <row r="6" spans="2:7" ht="15" thickBot="1" x14ac:dyDescent="0.35">
      <c r="B6" s="40" t="s">
        <v>88</v>
      </c>
      <c r="C6" s="138"/>
      <c r="D6" s="138"/>
      <c r="E6" s="138"/>
      <c r="F6" s="250"/>
      <c r="G6" s="251"/>
    </row>
    <row r="7" spans="2:7" ht="14.4" thickBot="1" x14ac:dyDescent="0.35"/>
    <row r="8" spans="2:7" ht="14.4" x14ac:dyDescent="0.3">
      <c r="B8" s="41" t="s">
        <v>89</v>
      </c>
      <c r="C8" s="51"/>
      <c r="D8" s="51"/>
      <c r="E8" s="51"/>
      <c r="F8" s="221">
        <f>Invultemplate!D4</f>
        <v>0</v>
      </c>
      <c r="G8" s="216"/>
    </row>
    <row r="9" spans="2:7" ht="14.4" x14ac:dyDescent="0.3">
      <c r="B9" s="44" t="s">
        <v>90</v>
      </c>
      <c r="F9" s="222">
        <f>Invultemplate!D5</f>
        <v>0</v>
      </c>
      <c r="G9" s="210"/>
    </row>
    <row r="10" spans="2:7" ht="15" thickBot="1" x14ac:dyDescent="0.35">
      <c r="B10" s="40" t="s">
        <v>91</v>
      </c>
      <c r="C10" s="138"/>
      <c r="D10" s="138"/>
      <c r="E10" s="138"/>
      <c r="F10" s="223">
        <f>Invultemplate!D6</f>
        <v>0</v>
      </c>
      <c r="G10" s="214"/>
    </row>
    <row r="11" spans="2:7" ht="14.4" thickBot="1" x14ac:dyDescent="0.35"/>
    <row r="12" spans="2:7" ht="14.4" x14ac:dyDescent="0.3">
      <c r="B12" s="207" t="s">
        <v>92</v>
      </c>
      <c r="C12" s="208"/>
      <c r="D12" s="208"/>
      <c r="E12" s="208"/>
      <c r="F12" s="208"/>
      <c r="G12" s="209"/>
    </row>
    <row r="13" spans="2:7" ht="14.4" x14ac:dyDescent="0.3">
      <c r="B13" s="44" t="s">
        <v>93</v>
      </c>
      <c r="C13"/>
      <c r="F13" s="252"/>
      <c r="G13" s="253"/>
    </row>
    <row r="14" spans="2:7" ht="14.4" x14ac:dyDescent="0.3">
      <c r="B14" s="44" t="s">
        <v>94</v>
      </c>
      <c r="C14"/>
      <c r="F14" s="254"/>
      <c r="G14" s="255"/>
    </row>
    <row r="15" spans="2:7" ht="14.4" x14ac:dyDescent="0.3">
      <c r="B15" s="44" t="s">
        <v>95</v>
      </c>
      <c r="C15"/>
      <c r="F15" s="254"/>
      <c r="G15" s="255"/>
    </row>
    <row r="16" spans="2:7" ht="14.4" x14ac:dyDescent="0.3">
      <c r="B16" s="44" t="s">
        <v>96</v>
      </c>
      <c r="C16"/>
      <c r="F16" s="254"/>
      <c r="G16" s="255"/>
    </row>
    <row r="17" spans="2:8" ht="29.4" customHeight="1" x14ac:dyDescent="0.3">
      <c r="B17" s="211" t="s">
        <v>97</v>
      </c>
      <c r="C17" s="212"/>
      <c r="F17" s="254"/>
      <c r="G17" s="255"/>
    </row>
    <row r="18" spans="2:8" ht="15" thickBot="1" x14ac:dyDescent="0.35">
      <c r="B18" s="53"/>
      <c r="C18" s="138"/>
      <c r="D18" s="138"/>
      <c r="E18" s="138"/>
      <c r="F18" s="213"/>
      <c r="G18" s="214"/>
    </row>
    <row r="19" spans="2:8" ht="14.4" thickBot="1" x14ac:dyDescent="0.35">
      <c r="B19" s="134"/>
    </row>
    <row r="20" spans="2:8" ht="14.4" x14ac:dyDescent="0.3">
      <c r="B20" s="55" t="s">
        <v>98</v>
      </c>
      <c r="C20" s="139"/>
      <c r="D20" s="139"/>
      <c r="E20" s="139"/>
      <c r="F20" s="215"/>
      <c r="G20" s="216"/>
    </row>
    <row r="21" spans="2:8" ht="14.4" x14ac:dyDescent="0.3">
      <c r="B21" s="59" t="s">
        <v>99</v>
      </c>
      <c r="C21" s="57" t="s">
        <v>100</v>
      </c>
      <c r="D21" s="56"/>
      <c r="E21" s="56"/>
      <c r="F21" s="56"/>
      <c r="G21" s="58"/>
    </row>
    <row r="22" spans="2:8" ht="69" x14ac:dyDescent="0.3">
      <c r="B22" s="60">
        <v>1</v>
      </c>
      <c r="C22" s="61" t="s">
        <v>101</v>
      </c>
      <c r="D22" s="62"/>
      <c r="E22" s="62"/>
      <c r="F22" s="252" t="s">
        <v>54</v>
      </c>
      <c r="G22" s="253"/>
    </row>
    <row r="23" spans="2:8" ht="27" customHeight="1" x14ac:dyDescent="0.3">
      <c r="B23" s="109">
        <v>1</v>
      </c>
      <c r="C23" s="110" t="s">
        <v>102</v>
      </c>
      <c r="D23" s="111"/>
      <c r="E23" s="111"/>
      <c r="F23" s="256" t="s">
        <v>54</v>
      </c>
      <c r="G23" s="257"/>
    </row>
    <row r="24" spans="2:8" ht="26.7" customHeight="1" x14ac:dyDescent="0.3">
      <c r="B24" s="63">
        <v>1</v>
      </c>
      <c r="C24" s="112" t="s">
        <v>103</v>
      </c>
      <c r="D24" s="64"/>
      <c r="E24" s="64"/>
      <c r="F24" s="258" t="s">
        <v>54</v>
      </c>
      <c r="G24" s="259"/>
    </row>
    <row r="25" spans="2:8" ht="41.4" x14ac:dyDescent="0.3">
      <c r="B25" s="65">
        <v>2</v>
      </c>
      <c r="C25" s="66" t="s">
        <v>104</v>
      </c>
      <c r="D25" s="67"/>
      <c r="E25" s="67"/>
      <c r="F25" s="256" t="s">
        <v>54</v>
      </c>
      <c r="G25" s="257"/>
    </row>
    <row r="26" spans="2:8" ht="55.2" x14ac:dyDescent="0.3">
      <c r="B26" s="68">
        <v>3</v>
      </c>
      <c r="C26" s="69" t="s">
        <v>105</v>
      </c>
      <c r="D26" s="70"/>
      <c r="E26" s="70"/>
      <c r="F26" s="256" t="s">
        <v>54</v>
      </c>
      <c r="G26" s="257"/>
    </row>
    <row r="27" spans="2:8" ht="15" thickBot="1" x14ac:dyDescent="0.35">
      <c r="B27" s="72">
        <v>4</v>
      </c>
      <c r="C27" s="73" t="s">
        <v>106</v>
      </c>
      <c r="D27" s="71"/>
      <c r="E27" s="71"/>
      <c r="F27" s="250" t="s">
        <v>54</v>
      </c>
      <c r="G27" s="251"/>
    </row>
    <row r="28" spans="2:8" x14ac:dyDescent="0.3">
      <c r="B28" s="134"/>
    </row>
    <row r="29" spans="2:8" ht="14.4" thickBot="1" x14ac:dyDescent="0.35">
      <c r="B29" s="134"/>
    </row>
    <row r="30" spans="2:8" x14ac:dyDescent="0.3">
      <c r="B30" s="77" t="s">
        <v>107</v>
      </c>
      <c r="C30" s="78"/>
      <c r="D30" s="78"/>
      <c r="E30" s="78"/>
      <c r="F30" s="79" t="s">
        <v>108</v>
      </c>
      <c r="G30" s="79" t="s">
        <v>109</v>
      </c>
      <c r="H30" s="80" t="s">
        <v>110</v>
      </c>
    </row>
    <row r="31" spans="2:8" x14ac:dyDescent="0.3">
      <c r="B31" s="43" t="s">
        <v>108</v>
      </c>
      <c r="C31" s="119"/>
      <c r="D31" s="119"/>
      <c r="E31" s="119"/>
      <c r="F31" s="37"/>
      <c r="G31" s="37"/>
      <c r="H31" s="45"/>
    </row>
    <row r="32" spans="2:8" x14ac:dyDescent="0.3">
      <c r="B32" s="76">
        <v>1</v>
      </c>
      <c r="C32" s="38" t="s">
        <v>111</v>
      </c>
      <c r="F32" s="38" t="s">
        <v>70</v>
      </c>
      <c r="G32" s="260" t="s">
        <v>54</v>
      </c>
      <c r="H32" s="261"/>
    </row>
    <row r="33" spans="2:8" x14ac:dyDescent="0.3">
      <c r="B33" s="76">
        <v>2</v>
      </c>
      <c r="C33" s="38" t="s">
        <v>112</v>
      </c>
      <c r="F33" s="38" t="s">
        <v>70</v>
      </c>
      <c r="G33" s="260" t="s">
        <v>54</v>
      </c>
      <c r="H33" s="261"/>
    </row>
    <row r="34" spans="2:8" x14ac:dyDescent="0.3">
      <c r="B34" s="76">
        <v>3</v>
      </c>
      <c r="C34" s="38" t="s">
        <v>113</v>
      </c>
      <c r="F34" s="38" t="s">
        <v>70</v>
      </c>
      <c r="G34" s="260" t="s">
        <v>54</v>
      </c>
      <c r="H34" s="261"/>
    </row>
    <row r="35" spans="2:8" x14ac:dyDescent="0.3">
      <c r="B35" s="76">
        <v>4</v>
      </c>
      <c r="C35" s="38" t="s">
        <v>114</v>
      </c>
      <c r="F35" s="38" t="s">
        <v>70</v>
      </c>
      <c r="G35" s="260" t="s">
        <v>54</v>
      </c>
      <c r="H35" s="261"/>
    </row>
    <row r="36" spans="2:8" x14ac:dyDescent="0.3">
      <c r="B36" s="76">
        <v>5</v>
      </c>
      <c r="C36" s="38" t="s">
        <v>115</v>
      </c>
      <c r="F36" s="38" t="s">
        <v>70</v>
      </c>
      <c r="G36" s="260" t="s">
        <v>54</v>
      </c>
      <c r="H36" s="261"/>
    </row>
    <row r="37" spans="2:8" x14ac:dyDescent="0.3">
      <c r="B37" s="75"/>
      <c r="H37" s="45"/>
    </row>
    <row r="38" spans="2:8" x14ac:dyDescent="0.3">
      <c r="B38" s="43" t="s">
        <v>116</v>
      </c>
      <c r="F38" s="120"/>
      <c r="H38" s="45"/>
    </row>
    <row r="39" spans="2:8" x14ac:dyDescent="0.3">
      <c r="B39" s="75"/>
      <c r="H39" s="45"/>
    </row>
    <row r="40" spans="2:8" ht="27.6" x14ac:dyDescent="0.3">
      <c r="B40" s="82">
        <v>1</v>
      </c>
      <c r="C40" s="135" t="s">
        <v>117</v>
      </c>
      <c r="D40" s="226" t="s">
        <v>118</v>
      </c>
      <c r="E40" s="227"/>
      <c r="F40" s="262" t="s">
        <v>54</v>
      </c>
      <c r="G40" s="263" t="s">
        <v>54</v>
      </c>
      <c r="H40" s="261"/>
    </row>
    <row r="41" spans="2:8" ht="27.6" x14ac:dyDescent="0.3">
      <c r="B41" s="82">
        <v>2</v>
      </c>
      <c r="C41" s="135" t="s">
        <v>119</v>
      </c>
      <c r="D41" s="226" t="s">
        <v>120</v>
      </c>
      <c r="E41" s="227"/>
      <c r="F41" s="262" t="s">
        <v>54</v>
      </c>
      <c r="G41" s="263" t="s">
        <v>54</v>
      </c>
      <c r="H41" s="261"/>
    </row>
    <row r="42" spans="2:8" ht="28.2" customHeight="1" x14ac:dyDescent="0.3">
      <c r="B42" s="82">
        <v>3</v>
      </c>
      <c r="C42" s="135" t="s">
        <v>121</v>
      </c>
      <c r="D42" s="226" t="s">
        <v>122</v>
      </c>
      <c r="E42" s="227"/>
      <c r="F42" s="262" t="s">
        <v>54</v>
      </c>
      <c r="G42" s="263" t="s">
        <v>54</v>
      </c>
      <c r="H42" s="261"/>
    </row>
    <row r="43" spans="2:8" ht="27.6" x14ac:dyDescent="0.3">
      <c r="B43" s="82">
        <v>4</v>
      </c>
      <c r="C43" s="135" t="s">
        <v>123</v>
      </c>
      <c r="D43" s="226" t="s">
        <v>124</v>
      </c>
      <c r="E43" s="227"/>
      <c r="F43" s="262" t="s">
        <v>54</v>
      </c>
      <c r="G43" s="263" t="s">
        <v>54</v>
      </c>
      <c r="H43" s="261"/>
    </row>
    <row r="44" spans="2:8" ht="42.6" customHeight="1" x14ac:dyDescent="0.3">
      <c r="B44" s="81">
        <v>5</v>
      </c>
      <c r="C44" s="135" t="s">
        <v>125</v>
      </c>
      <c r="D44" s="226" t="s">
        <v>126</v>
      </c>
      <c r="E44" s="227"/>
      <c r="F44" s="262" t="s">
        <v>54</v>
      </c>
      <c r="G44" s="263" t="s">
        <v>54</v>
      </c>
      <c r="H44" s="261"/>
    </row>
    <row r="45" spans="2:8" ht="55.2" x14ac:dyDescent="0.3">
      <c r="B45" s="81">
        <v>6</v>
      </c>
      <c r="C45" s="135" t="s">
        <v>127</v>
      </c>
      <c r="D45" s="226" t="s">
        <v>128</v>
      </c>
      <c r="E45" s="227"/>
      <c r="F45" s="262" t="s">
        <v>54</v>
      </c>
      <c r="G45" s="263" t="s">
        <v>54</v>
      </c>
      <c r="H45" s="261"/>
    </row>
    <row r="46" spans="2:8" ht="42.6" customHeight="1" x14ac:dyDescent="0.3">
      <c r="B46" s="82">
        <v>7</v>
      </c>
      <c r="C46" s="135" t="s">
        <v>129</v>
      </c>
      <c r="D46" s="226" t="s">
        <v>349</v>
      </c>
      <c r="E46" s="231"/>
      <c r="F46" s="262" t="s">
        <v>54</v>
      </c>
      <c r="G46" s="263" t="s">
        <v>54</v>
      </c>
      <c r="H46" s="261"/>
    </row>
    <row r="47" spans="2:8" ht="27.6" customHeight="1" x14ac:dyDescent="0.3">
      <c r="B47" s="82">
        <v>8</v>
      </c>
      <c r="C47" s="135" t="s">
        <v>130</v>
      </c>
      <c r="D47" s="226" t="s">
        <v>350</v>
      </c>
      <c r="E47" s="231"/>
      <c r="F47" s="262" t="s">
        <v>54</v>
      </c>
      <c r="G47" s="263" t="s">
        <v>54</v>
      </c>
      <c r="H47" s="261"/>
    </row>
    <row r="48" spans="2:8" ht="41.4" x14ac:dyDescent="0.3">
      <c r="B48" s="81">
        <v>9</v>
      </c>
      <c r="C48" s="135" t="s">
        <v>131</v>
      </c>
      <c r="D48" s="226" t="s">
        <v>132</v>
      </c>
      <c r="E48" s="227"/>
      <c r="F48" s="262" t="s">
        <v>54</v>
      </c>
      <c r="G48" s="263" t="s">
        <v>54</v>
      </c>
      <c r="H48" s="261"/>
    </row>
    <row r="49" spans="2:9" ht="27.6" x14ac:dyDescent="0.3">
      <c r="B49" s="81">
        <v>10</v>
      </c>
      <c r="C49" s="135" t="s">
        <v>133</v>
      </c>
      <c r="D49" s="226" t="s">
        <v>134</v>
      </c>
      <c r="E49" s="227"/>
      <c r="F49" s="262" t="s">
        <v>54</v>
      </c>
      <c r="G49" s="263" t="s">
        <v>54</v>
      </c>
      <c r="H49" s="261"/>
    </row>
    <row r="50" spans="2:9" ht="40.200000000000003" customHeight="1" x14ac:dyDescent="0.3">
      <c r="B50" s="81">
        <v>11</v>
      </c>
      <c r="C50" s="135" t="s">
        <v>135</v>
      </c>
      <c r="D50" s="226" t="s">
        <v>136</v>
      </c>
      <c r="E50" s="227"/>
      <c r="F50" s="262" t="s">
        <v>54</v>
      </c>
      <c r="G50" s="263" t="s">
        <v>54</v>
      </c>
      <c r="H50" s="261"/>
    </row>
    <row r="51" spans="2:9" ht="41.4" x14ac:dyDescent="0.3">
      <c r="B51" s="81">
        <v>12</v>
      </c>
      <c r="C51" s="135" t="s">
        <v>137</v>
      </c>
      <c r="D51" s="226" t="s">
        <v>138</v>
      </c>
      <c r="E51" s="227"/>
      <c r="F51" s="262" t="s">
        <v>54</v>
      </c>
      <c r="G51" s="263" t="s">
        <v>54</v>
      </c>
      <c r="H51" s="261"/>
    </row>
    <row r="52" spans="2:9" ht="27.6" customHeight="1" x14ac:dyDescent="0.3">
      <c r="B52" s="81">
        <v>13</v>
      </c>
      <c r="C52" s="135" t="s">
        <v>139</v>
      </c>
      <c r="D52" s="226" t="s">
        <v>140</v>
      </c>
      <c r="E52" s="227"/>
      <c r="F52" s="262" t="s">
        <v>54</v>
      </c>
      <c r="G52" s="263" t="s">
        <v>54</v>
      </c>
      <c r="H52" s="261"/>
    </row>
    <row r="53" spans="2:9" ht="27.6" x14ac:dyDescent="0.3">
      <c r="B53" s="81">
        <v>14</v>
      </c>
      <c r="C53" s="135" t="s">
        <v>141</v>
      </c>
      <c r="D53" s="226" t="s">
        <v>142</v>
      </c>
      <c r="E53" s="227"/>
      <c r="F53" s="262" t="s">
        <v>54</v>
      </c>
      <c r="G53" s="263" t="s">
        <v>54</v>
      </c>
      <c r="H53" s="261"/>
    </row>
    <row r="54" spans="2:9" ht="27.6" customHeight="1" x14ac:dyDescent="0.3">
      <c r="B54" s="81">
        <v>15</v>
      </c>
      <c r="C54" s="135" t="s">
        <v>143</v>
      </c>
      <c r="D54" s="226" t="s">
        <v>144</v>
      </c>
      <c r="E54" s="227"/>
      <c r="F54" s="262" t="s">
        <v>54</v>
      </c>
      <c r="G54" s="263" t="s">
        <v>54</v>
      </c>
      <c r="H54" s="261"/>
    </row>
    <row r="55" spans="2:9" ht="28.2" customHeight="1" x14ac:dyDescent="0.3">
      <c r="B55" s="81">
        <v>16</v>
      </c>
      <c r="C55" s="135" t="s">
        <v>145</v>
      </c>
      <c r="D55" s="226" t="s">
        <v>146</v>
      </c>
      <c r="E55" s="227"/>
      <c r="F55" s="262" t="s">
        <v>54</v>
      </c>
      <c r="G55" s="263" t="s">
        <v>54</v>
      </c>
      <c r="H55" s="261"/>
    </row>
    <row r="56" spans="2:9" ht="69" x14ac:dyDescent="0.3">
      <c r="B56" s="81">
        <v>17</v>
      </c>
      <c r="C56" s="135" t="s">
        <v>147</v>
      </c>
      <c r="D56" s="226" t="s">
        <v>148</v>
      </c>
      <c r="E56" s="227"/>
      <c r="F56" s="262" t="s">
        <v>54</v>
      </c>
      <c r="G56" s="263" t="s">
        <v>54</v>
      </c>
      <c r="H56" s="261"/>
    </row>
    <row r="57" spans="2:9" ht="27.6" x14ac:dyDescent="0.3">
      <c r="B57" s="81">
        <v>18</v>
      </c>
      <c r="C57" s="135" t="s">
        <v>149</v>
      </c>
      <c r="D57" s="226" t="s">
        <v>150</v>
      </c>
      <c r="E57" s="227"/>
      <c r="F57" s="262" t="s">
        <v>54</v>
      </c>
      <c r="G57" s="263" t="s">
        <v>54</v>
      </c>
      <c r="H57" s="261"/>
    </row>
    <row r="58" spans="2:9" ht="41.4" customHeight="1" thickBot="1" x14ac:dyDescent="0.35">
      <c r="B58" s="121">
        <v>19</v>
      </c>
      <c r="C58" s="136" t="s">
        <v>151</v>
      </c>
      <c r="D58" s="229" t="s">
        <v>152</v>
      </c>
      <c r="E58" s="230"/>
      <c r="F58" s="264" t="s">
        <v>54</v>
      </c>
      <c r="G58" s="265" t="s">
        <v>54</v>
      </c>
      <c r="H58" s="266"/>
      <c r="I58" s="114"/>
    </row>
    <row r="59" spans="2:9" ht="14.4" thickBot="1" x14ac:dyDescent="0.35"/>
    <row r="60" spans="2:9" ht="14.4" thickBot="1" x14ac:dyDescent="0.35">
      <c r="B60" s="105" t="s">
        <v>153</v>
      </c>
      <c r="C60" s="106"/>
      <c r="D60" s="106"/>
      <c r="E60" s="106"/>
      <c r="F60" s="107"/>
      <c r="G60" s="108"/>
      <c r="H60" s="108"/>
    </row>
    <row r="61" spans="2:9" ht="14.4" thickBot="1" x14ac:dyDescent="0.35"/>
    <row r="62" spans="2:9" x14ac:dyDescent="0.3">
      <c r="B62" s="50" t="s">
        <v>154</v>
      </c>
      <c r="C62" s="139"/>
      <c r="D62" s="139"/>
      <c r="E62" s="139"/>
      <c r="F62" s="46"/>
      <c r="G62" s="46"/>
      <c r="H62" s="47"/>
    </row>
    <row r="63" spans="2:9" ht="14.4" x14ac:dyDescent="0.3">
      <c r="B63" s="75" t="s">
        <v>155</v>
      </c>
      <c r="C63" s="228" t="s">
        <v>156</v>
      </c>
      <c r="D63" s="212"/>
      <c r="E63" s="212"/>
      <c r="F63" s="267"/>
      <c r="G63" s="268"/>
      <c r="H63" s="261"/>
    </row>
    <row r="64" spans="2:9" ht="51" customHeight="1" x14ac:dyDescent="0.3">
      <c r="B64" s="75" t="s">
        <v>157</v>
      </c>
      <c r="C64" s="219" t="s">
        <v>158</v>
      </c>
      <c r="D64" s="212"/>
      <c r="E64" s="212"/>
      <c r="F64" s="267"/>
      <c r="G64" s="268"/>
      <c r="H64" s="261"/>
    </row>
    <row r="65" spans="2:9" ht="27.6" customHeight="1" thickBot="1" x14ac:dyDescent="0.35">
      <c r="B65" s="118" t="s">
        <v>159</v>
      </c>
      <c r="C65" s="217" t="s">
        <v>160</v>
      </c>
      <c r="D65" s="218"/>
      <c r="E65" s="218"/>
      <c r="F65" s="269"/>
      <c r="G65" s="270"/>
      <c r="H65" s="266"/>
    </row>
    <row r="66" spans="2:9" ht="14.4" thickBot="1" x14ac:dyDescent="0.35"/>
    <row r="67" spans="2:9" x14ac:dyDescent="0.3">
      <c r="B67" s="74" t="s">
        <v>161</v>
      </c>
      <c r="C67" s="139"/>
      <c r="D67" s="139"/>
      <c r="E67" s="139"/>
      <c r="F67" s="46"/>
      <c r="G67" s="47"/>
    </row>
    <row r="68" spans="2:9" x14ac:dyDescent="0.3">
      <c r="B68" s="83">
        <v>1</v>
      </c>
      <c r="C68" s="49" t="s">
        <v>162</v>
      </c>
      <c r="D68" s="49"/>
      <c r="E68" s="49"/>
      <c r="F68" s="271"/>
      <c r="G68" s="272"/>
    </row>
    <row r="69" spans="2:9" x14ac:dyDescent="0.3">
      <c r="B69" s="83">
        <v>2</v>
      </c>
      <c r="C69" s="49" t="s">
        <v>163</v>
      </c>
      <c r="D69" s="49"/>
      <c r="E69" s="49"/>
      <c r="F69" s="271"/>
      <c r="G69" s="272"/>
    </row>
    <row r="70" spans="2:9" x14ac:dyDescent="0.3">
      <c r="B70" s="83">
        <v>3</v>
      </c>
      <c r="C70" s="49" t="s">
        <v>164</v>
      </c>
      <c r="D70" s="49"/>
      <c r="E70" s="49"/>
      <c r="F70" s="271"/>
      <c r="G70" s="272"/>
    </row>
    <row r="71" spans="2:9" x14ac:dyDescent="0.3">
      <c r="B71" s="83">
        <v>4</v>
      </c>
      <c r="C71" s="49" t="s">
        <v>165</v>
      </c>
      <c r="D71" s="49"/>
      <c r="E71" s="49"/>
      <c r="F71" s="271"/>
      <c r="G71" s="272"/>
    </row>
    <row r="72" spans="2:9" x14ac:dyDescent="0.3">
      <c r="B72" s="83">
        <v>5</v>
      </c>
      <c r="C72" s="49" t="s">
        <v>166</v>
      </c>
      <c r="D72" s="49"/>
      <c r="E72" s="49"/>
      <c r="F72" s="271"/>
      <c r="G72" s="272"/>
    </row>
    <row r="73" spans="2:9" x14ac:dyDescent="0.3">
      <c r="B73" s="83">
        <v>6</v>
      </c>
      <c r="C73" s="49" t="s">
        <v>167</v>
      </c>
      <c r="D73" s="49"/>
      <c r="E73" s="49"/>
      <c r="F73" s="271"/>
      <c r="G73" s="272"/>
      <c r="I73" s="114"/>
    </row>
    <row r="74" spans="2:9" x14ac:dyDescent="0.3">
      <c r="B74" s="83">
        <v>7</v>
      </c>
      <c r="C74" s="49" t="s">
        <v>168</v>
      </c>
      <c r="D74" s="49"/>
      <c r="E74" s="49"/>
      <c r="F74" s="271"/>
      <c r="G74" s="272"/>
      <c r="I74" s="114"/>
    </row>
    <row r="75" spans="2:9" x14ac:dyDescent="0.3">
      <c r="B75" s="83">
        <v>8</v>
      </c>
      <c r="C75" s="49" t="s">
        <v>169</v>
      </c>
      <c r="D75" s="49"/>
      <c r="E75" s="49"/>
      <c r="F75" s="271"/>
      <c r="G75" s="272"/>
      <c r="I75" s="114"/>
    </row>
    <row r="76" spans="2:9" ht="14.4" thickBot="1" x14ac:dyDescent="0.35">
      <c r="B76" s="40"/>
      <c r="C76" s="138"/>
      <c r="D76" s="138"/>
      <c r="E76" s="138"/>
      <c r="F76" s="224"/>
      <c r="G76" s="225"/>
    </row>
    <row r="77" spans="2:9" ht="14.4" thickBot="1" x14ac:dyDescent="0.35"/>
    <row r="78" spans="2:9" x14ac:dyDescent="0.3">
      <c r="B78" s="96" t="s">
        <v>170</v>
      </c>
      <c r="C78" s="93"/>
      <c r="D78" s="93"/>
      <c r="E78" s="93"/>
      <c r="F78" s="94"/>
      <c r="G78" s="95"/>
    </row>
    <row r="79" spans="2:9" ht="41.4" x14ac:dyDescent="0.3">
      <c r="B79" s="84"/>
      <c r="C79" s="37" t="s">
        <v>171</v>
      </c>
      <c r="D79" s="85" t="s">
        <v>172</v>
      </c>
      <c r="E79" s="85"/>
      <c r="F79" s="85" t="s">
        <v>173</v>
      </c>
      <c r="G79" s="86" t="s">
        <v>174</v>
      </c>
    </row>
    <row r="80" spans="2:9" x14ac:dyDescent="0.3">
      <c r="B80" s="82">
        <v>1</v>
      </c>
      <c r="C80" s="38" t="s">
        <v>175</v>
      </c>
      <c r="D80" s="97">
        <v>200000</v>
      </c>
      <c r="E80" s="97"/>
      <c r="F80" s="87" t="s">
        <v>176</v>
      </c>
      <c r="G80" s="88">
        <v>200000</v>
      </c>
    </row>
    <row r="81" spans="2:9" x14ac:dyDescent="0.3">
      <c r="B81" s="82">
        <v>2</v>
      </c>
      <c r="C81" s="38" t="s">
        <v>177</v>
      </c>
      <c r="D81" s="97">
        <f>IF(F81="Ja",100000,0)</f>
        <v>0</v>
      </c>
      <c r="E81" s="97"/>
      <c r="F81" s="87" t="str">
        <f>Invultemplate!F75</f>
        <v>Nee</v>
      </c>
      <c r="G81" s="273">
        <f>Invultemplate!J75</f>
        <v>0</v>
      </c>
    </row>
    <row r="82" spans="2:9" x14ac:dyDescent="0.3">
      <c r="B82" s="82">
        <v>3</v>
      </c>
      <c r="C82" s="38" t="s">
        <v>178</v>
      </c>
      <c r="D82" s="97">
        <f>IF(F82="Ja",50000,0)</f>
        <v>0</v>
      </c>
      <c r="E82" s="97"/>
      <c r="F82" s="87" t="str">
        <f>Invultemplate!F76</f>
        <v>Nee</v>
      </c>
      <c r="G82" s="273">
        <f>Invultemplate!J76</f>
        <v>0</v>
      </c>
    </row>
    <row r="83" spans="2:9" x14ac:dyDescent="0.3">
      <c r="B83" s="82">
        <v>4</v>
      </c>
      <c r="C83" s="38" t="s">
        <v>179</v>
      </c>
      <c r="D83" s="97">
        <f>IF(F83="Ja",50000,0)</f>
        <v>0</v>
      </c>
      <c r="E83" s="97"/>
      <c r="F83" s="87" t="str">
        <f>Invultemplate!F77</f>
        <v>Nee</v>
      </c>
      <c r="G83" s="273">
        <f>Invultemplate!J77</f>
        <v>0</v>
      </c>
    </row>
    <row r="84" spans="2:9" x14ac:dyDescent="0.3">
      <c r="B84" s="82">
        <v>5</v>
      </c>
      <c r="C84" s="38" t="s">
        <v>180</v>
      </c>
      <c r="D84" s="97">
        <f t="shared" ref="D84" si="0">IF(F84="Ja",40000,0)</f>
        <v>0</v>
      </c>
      <c r="E84" s="97"/>
      <c r="F84" s="87" t="str">
        <f>Invultemplate!F78</f>
        <v>Nee</v>
      </c>
      <c r="G84" s="273">
        <v>0</v>
      </c>
    </row>
    <row r="85" spans="2:9" x14ac:dyDescent="0.3">
      <c r="B85" s="82">
        <v>6</v>
      </c>
      <c r="C85" s="38" t="s">
        <v>181</v>
      </c>
      <c r="D85" s="97">
        <f>IF(F85="Ja",40000,0)</f>
        <v>0</v>
      </c>
      <c r="E85" s="97"/>
      <c r="F85" s="87" t="str">
        <f>Invultemplate!F79</f>
        <v>Nee</v>
      </c>
      <c r="G85" s="273">
        <f>Invultemplate!J79</f>
        <v>0</v>
      </c>
    </row>
    <row r="86" spans="2:9" x14ac:dyDescent="0.3">
      <c r="B86" s="43"/>
      <c r="C86" s="37" t="s">
        <v>182</v>
      </c>
      <c r="D86" s="102">
        <f>SUM(D80:D85)</f>
        <v>200000</v>
      </c>
      <c r="E86" s="102"/>
      <c r="F86" s="85" t="s">
        <v>183</v>
      </c>
      <c r="G86" s="103">
        <f>SUM(G80:G85)</f>
        <v>200000</v>
      </c>
    </row>
    <row r="87" spans="2:9" x14ac:dyDescent="0.3">
      <c r="B87" s="43"/>
      <c r="C87" s="37"/>
      <c r="D87" s="102"/>
      <c r="E87" s="102"/>
      <c r="F87" s="85"/>
      <c r="G87" s="103"/>
    </row>
    <row r="88" spans="2:9" ht="14.4" thickBot="1" x14ac:dyDescent="0.35">
      <c r="B88" s="42"/>
      <c r="C88" s="116" t="str">
        <f>IF(G88=0,"","Let op, staffel wijkt af van exceltemplate")</f>
        <v/>
      </c>
      <c r="D88" s="104"/>
      <c r="E88" s="104"/>
      <c r="F88" s="104"/>
      <c r="G88" s="117">
        <f>SUM(G86-Invultemplate!J80)</f>
        <v>0</v>
      </c>
    </row>
    <row r="90" spans="2:9" x14ac:dyDescent="0.3">
      <c r="B90" s="140" t="s">
        <v>184</v>
      </c>
      <c r="C90" s="141"/>
      <c r="D90" s="141"/>
      <c r="E90" s="141"/>
      <c r="F90" s="142"/>
      <c r="G90" s="143"/>
    </row>
    <row r="91" spans="2:9" x14ac:dyDescent="0.3">
      <c r="B91" s="144">
        <v>1</v>
      </c>
      <c r="C91" s="145" t="s">
        <v>185</v>
      </c>
      <c r="D91" s="146"/>
      <c r="E91" s="146"/>
      <c r="F91" s="147"/>
      <c r="G91" s="276"/>
    </row>
    <row r="92" spans="2:9" x14ac:dyDescent="0.3">
      <c r="B92" s="144">
        <v>2</v>
      </c>
      <c r="C92" s="145" t="s">
        <v>186</v>
      </c>
      <c r="D92" s="146"/>
      <c r="E92" s="146"/>
      <c r="F92" s="147"/>
      <c r="G92" s="274">
        <f>'Financiele gegevens'!F11</f>
        <v>0</v>
      </c>
    </row>
    <row r="93" spans="2:9" x14ac:dyDescent="0.3">
      <c r="B93" s="144">
        <v>3</v>
      </c>
      <c r="C93" s="145" t="s">
        <v>187</v>
      </c>
      <c r="D93" s="145"/>
      <c r="E93" s="145"/>
      <c r="F93" s="148"/>
      <c r="G93" s="274">
        <f>'Financiele gegevens'!F17</f>
        <v>0</v>
      </c>
    </row>
    <row r="94" spans="2:9" x14ac:dyDescent="0.3">
      <c r="B94" s="144">
        <v>4</v>
      </c>
      <c r="C94" s="145" t="s">
        <v>188</v>
      </c>
      <c r="D94" s="145"/>
      <c r="E94" s="145"/>
      <c r="F94" s="124"/>
      <c r="G94" s="275" t="e">
        <f>'Financiele gegevens'!F5</f>
        <v>#DIV/0!</v>
      </c>
    </row>
    <row r="95" spans="2:9" x14ac:dyDescent="0.3">
      <c r="B95" s="144">
        <v>5</v>
      </c>
      <c r="C95" s="145" t="s">
        <v>322</v>
      </c>
      <c r="D95" s="145"/>
      <c r="E95" s="145"/>
      <c r="F95" s="124"/>
      <c r="G95" s="277"/>
    </row>
    <row r="96" spans="2:9" ht="41.4" x14ac:dyDescent="0.3">
      <c r="B96" s="149">
        <v>6</v>
      </c>
      <c r="C96" s="150" t="s">
        <v>326</v>
      </c>
      <c r="D96" s="151"/>
      <c r="E96" s="151"/>
      <c r="F96" s="152"/>
      <c r="G96" s="278"/>
      <c r="I96" s="114"/>
    </row>
    <row r="98" spans="2:7" ht="14.4" thickBot="1" x14ac:dyDescent="0.35"/>
    <row r="99" spans="2:7" x14ac:dyDescent="0.3">
      <c r="B99" s="92" t="s">
        <v>354</v>
      </c>
      <c r="C99" s="139"/>
      <c r="D99" s="139"/>
      <c r="E99" s="139"/>
      <c r="F99" s="46"/>
      <c r="G99" s="47"/>
    </row>
    <row r="100" spans="2:7" x14ac:dyDescent="0.3">
      <c r="B100" s="52"/>
      <c r="C100" s="146"/>
      <c r="D100" s="146"/>
      <c r="E100" s="146"/>
      <c r="F100" s="145"/>
      <c r="G100" s="45"/>
    </row>
    <row r="101" spans="2:7" x14ac:dyDescent="0.3">
      <c r="B101" s="101" t="s">
        <v>190</v>
      </c>
      <c r="C101" s="308"/>
      <c r="D101" s="309"/>
      <c r="E101" s="309"/>
      <c r="F101" s="310"/>
      <c r="G101" s="90"/>
    </row>
    <row r="102" spans="2:7" x14ac:dyDescent="0.3">
      <c r="B102" s="89"/>
      <c r="C102" s="309"/>
      <c r="D102" s="309"/>
      <c r="E102" s="309"/>
      <c r="F102" s="310"/>
      <c r="G102" s="90"/>
    </row>
    <row r="103" spans="2:7" x14ac:dyDescent="0.3">
      <c r="B103" s="89" t="s">
        <v>191</v>
      </c>
      <c r="C103" s="311"/>
      <c r="D103" s="312"/>
      <c r="E103" s="312"/>
      <c r="F103" s="312"/>
      <c r="G103" s="98"/>
    </row>
    <row r="104" spans="2:7" ht="13.2" customHeight="1" x14ac:dyDescent="0.3">
      <c r="B104" s="100" t="s">
        <v>13</v>
      </c>
      <c r="C104" s="313"/>
      <c r="D104" s="314"/>
      <c r="E104" s="314"/>
      <c r="F104" s="314"/>
      <c r="G104" s="280"/>
    </row>
    <row r="105" spans="2:7" ht="13.2" customHeight="1" x14ac:dyDescent="0.3">
      <c r="B105" s="100"/>
      <c r="C105" s="313"/>
      <c r="D105" s="314"/>
      <c r="E105" s="314"/>
      <c r="F105" s="314"/>
      <c r="G105" s="280"/>
    </row>
    <row r="106" spans="2:7" ht="13.2" customHeight="1" x14ac:dyDescent="0.3">
      <c r="B106" s="100"/>
      <c r="C106" s="313"/>
      <c r="D106" s="314"/>
      <c r="E106" s="314"/>
      <c r="F106" s="314"/>
      <c r="G106" s="280"/>
    </row>
    <row r="107" spans="2:7" ht="13.2" customHeight="1" x14ac:dyDescent="0.3">
      <c r="B107" s="100"/>
      <c r="C107" s="313"/>
      <c r="D107" s="314"/>
      <c r="E107" s="314"/>
      <c r="F107" s="314"/>
      <c r="G107" s="280"/>
    </row>
    <row r="108" spans="2:7" x14ac:dyDescent="0.3">
      <c r="B108" s="48"/>
      <c r="C108" s="315"/>
      <c r="D108" s="316"/>
      <c r="E108" s="316"/>
      <c r="F108" s="316"/>
      <c r="G108" s="279"/>
    </row>
    <row r="109" spans="2:7" x14ac:dyDescent="0.3">
      <c r="B109" s="101" t="s">
        <v>193</v>
      </c>
      <c r="C109" s="308"/>
      <c r="D109" s="309"/>
      <c r="E109" s="309"/>
      <c r="F109" s="310"/>
      <c r="G109" s="90"/>
    </row>
    <row r="110" spans="2:7" x14ac:dyDescent="0.3">
      <c r="B110" s="91"/>
      <c r="C110" s="309"/>
      <c r="D110" s="309"/>
      <c r="E110" s="309"/>
      <c r="F110" s="310"/>
      <c r="G110" s="90"/>
    </row>
    <row r="111" spans="2:7" x14ac:dyDescent="0.3">
      <c r="B111" s="91" t="s">
        <v>191</v>
      </c>
      <c r="C111" s="311"/>
      <c r="D111" s="309"/>
      <c r="E111" s="309"/>
      <c r="F111" s="310"/>
      <c r="G111" s="90"/>
    </row>
    <row r="112" spans="2:7" ht="14.4" x14ac:dyDescent="0.3">
      <c r="B112" s="100" t="s">
        <v>13</v>
      </c>
      <c r="C112" s="317"/>
      <c r="D112" s="318"/>
      <c r="E112" s="318"/>
      <c r="F112" s="318"/>
      <c r="G112" s="281"/>
    </row>
    <row r="113" spans="2:7" ht="14.4" x14ac:dyDescent="0.3">
      <c r="B113" s="100"/>
      <c r="C113" s="317"/>
      <c r="D113" s="318"/>
      <c r="E113" s="318"/>
      <c r="F113" s="318"/>
      <c r="G113" s="281"/>
    </row>
    <row r="114" spans="2:7" ht="14.4" x14ac:dyDescent="0.3">
      <c r="B114" s="100"/>
      <c r="C114" s="317"/>
      <c r="D114" s="318"/>
      <c r="E114" s="318"/>
      <c r="F114" s="318"/>
      <c r="G114" s="281"/>
    </row>
    <row r="115" spans="2:7" ht="13.2" customHeight="1" thickBot="1" x14ac:dyDescent="0.35">
      <c r="B115" s="99"/>
      <c r="C115" s="319"/>
      <c r="D115" s="320"/>
      <c r="E115" s="320"/>
      <c r="F115" s="320"/>
      <c r="G115" s="321"/>
    </row>
    <row r="116" spans="2:7" ht="14.4" thickBot="1" x14ac:dyDescent="0.35"/>
    <row r="117" spans="2:7" x14ac:dyDescent="0.3">
      <c r="B117" s="324" t="s">
        <v>189</v>
      </c>
      <c r="C117" s="137"/>
      <c r="D117" s="51"/>
      <c r="E117" s="51"/>
      <c r="F117" s="322"/>
      <c r="G117" s="323"/>
    </row>
    <row r="118" spans="2:7" x14ac:dyDescent="0.3">
      <c r="B118" s="44"/>
      <c r="C118" s="146"/>
      <c r="D118" s="146"/>
      <c r="E118" s="146"/>
      <c r="F118" s="145"/>
      <c r="G118" s="45"/>
    </row>
    <row r="119" spans="2:7" x14ac:dyDescent="0.3">
      <c r="B119" s="43" t="s">
        <v>13</v>
      </c>
      <c r="C119" s="327" t="s">
        <v>356</v>
      </c>
      <c r="D119" s="328"/>
      <c r="E119" s="328"/>
      <c r="F119" s="328"/>
      <c r="G119" s="329"/>
    </row>
    <row r="120" spans="2:7" ht="15" thickBot="1" x14ac:dyDescent="0.35">
      <c r="B120" s="40"/>
      <c r="C120" s="220"/>
      <c r="D120" s="325"/>
      <c r="E120" s="325"/>
      <c r="F120" s="325"/>
      <c r="G120" s="326"/>
    </row>
  </sheetData>
  <sheetProtection algorithmName="SHA-512" hashValue="K3GeU5fu5GvH3sExnXylpaxICA02IRF5Q79jtFcsshkUEYf7fJYo63wo1HlGJOChaA2X6o7UuzvuyzmByq2tOw==" saltValue="RxMZF5fKtJdeaAHHjZZEaw==" spinCount="100000" sheet="1" objects="1" scenarios="1"/>
  <mergeCells count="65">
    <mergeCell ref="C112:G112"/>
    <mergeCell ref="C113:G113"/>
    <mergeCell ref="C114:G114"/>
    <mergeCell ref="C119:G119"/>
    <mergeCell ref="C120:G120"/>
    <mergeCell ref="C105:G105"/>
    <mergeCell ref="C106:G106"/>
    <mergeCell ref="C107:G107"/>
    <mergeCell ref="C108:G108"/>
    <mergeCell ref="C63:E63"/>
    <mergeCell ref="D55:E55"/>
    <mergeCell ref="D56:E56"/>
    <mergeCell ref="D57:E57"/>
    <mergeCell ref="D58:E58"/>
    <mergeCell ref="D50:E50"/>
    <mergeCell ref="D51:E51"/>
    <mergeCell ref="D52:E52"/>
    <mergeCell ref="D53:E53"/>
    <mergeCell ref="D54:E54"/>
    <mergeCell ref="D48:E48"/>
    <mergeCell ref="D49:E49"/>
    <mergeCell ref="D40:E40"/>
    <mergeCell ref="D41:E41"/>
    <mergeCell ref="D42:E42"/>
    <mergeCell ref="D43:E43"/>
    <mergeCell ref="D44:E44"/>
    <mergeCell ref="D45:E45"/>
    <mergeCell ref="D46:E46"/>
    <mergeCell ref="D47:E47"/>
    <mergeCell ref="F75:G75"/>
    <mergeCell ref="F76:G76"/>
    <mergeCell ref="F71:G71"/>
    <mergeCell ref="F72:G72"/>
    <mergeCell ref="F68:G68"/>
    <mergeCell ref="F69:G69"/>
    <mergeCell ref="F70:G70"/>
    <mergeCell ref="F73:G73"/>
    <mergeCell ref="F74:G74"/>
    <mergeCell ref="F65:G65"/>
    <mergeCell ref="F25:G25"/>
    <mergeCell ref="F26:G26"/>
    <mergeCell ref="F27:G27"/>
    <mergeCell ref="F63:G63"/>
    <mergeCell ref="F64:G64"/>
    <mergeCell ref="F5:G5"/>
    <mergeCell ref="F6:G6"/>
    <mergeCell ref="F8:G8"/>
    <mergeCell ref="F9:G9"/>
    <mergeCell ref="F10:G10"/>
    <mergeCell ref="C115:G115"/>
    <mergeCell ref="C104:G104"/>
    <mergeCell ref="B12:G12"/>
    <mergeCell ref="F14:G14"/>
    <mergeCell ref="F15:G15"/>
    <mergeCell ref="F16:G16"/>
    <mergeCell ref="F17:G17"/>
    <mergeCell ref="F13:G13"/>
    <mergeCell ref="B17:C17"/>
    <mergeCell ref="F18:G18"/>
    <mergeCell ref="F20:G20"/>
    <mergeCell ref="F22:G22"/>
    <mergeCell ref="F23:G23"/>
    <mergeCell ref="F24:G24"/>
    <mergeCell ref="C65:E65"/>
    <mergeCell ref="C64:E64"/>
  </mergeCells>
  <phoneticPr fontId="10" type="noConversion"/>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7">
        <x14:dataValidation type="list" allowBlank="1" showInputMessage="1" showErrorMessage="1" xr:uid="{22B775C8-3E86-498E-A1B1-F718E3804300}">
          <x14:formula1>
            <xm:f>Bronvelden!$G$74:$G$76</xm:f>
          </x14:formula1>
          <xm:sqref>F40:F58 G32:G58</xm:sqref>
        </x14:dataValidation>
        <x14:dataValidation type="list" allowBlank="1" showInputMessage="1" showErrorMessage="1" xr:uid="{1CA205C9-BB36-44D1-8269-906E6A458A26}">
          <x14:formula1>
            <xm:f>Bronvelden!$G$82:$G$84</xm:f>
          </x14:formula1>
          <xm:sqref>F22:G27</xm:sqref>
        </x14:dataValidation>
        <x14:dataValidation type="list" allowBlank="1" showInputMessage="1" showErrorMessage="1" xr:uid="{CF661926-1B65-4C17-B352-744DD320B9B5}">
          <x14:formula1>
            <xm:f>Bronvelden!$K$74:$K$76</xm:f>
          </x14:formula1>
          <xm:sqref>F68:G75 F63:G65</xm:sqref>
        </x14:dataValidation>
        <x14:dataValidation type="list" allowBlank="1" showInputMessage="1" showErrorMessage="1" xr:uid="{89FF0A59-1402-4413-86F9-E94FB19057AE}">
          <x14:formula1>
            <xm:f>Bronvelden!$K$81:$K$83</xm:f>
          </x14:formula1>
          <xm:sqref>C103 C111 C117</xm:sqref>
        </x14:dataValidation>
        <x14:dataValidation type="list" allowBlank="1" showInputMessage="1" showErrorMessage="1" xr:uid="{58D90582-556F-4BF1-B9B2-85C97E01105B}">
          <x14:formula1>
            <xm:f>Bronvelden!$C$74:$C$76</xm:f>
          </x14:formula1>
          <xm:sqref>F13:F17</xm:sqref>
        </x14:dataValidation>
        <x14:dataValidation type="list" allowBlank="1" showInputMessage="1" showErrorMessage="1" xr:uid="{49242EC7-D0FD-47A3-B23D-3AE5360F7BA7}">
          <x14:formula1>
            <xm:f>Bronvelden!$O$73:$O$76</xm:f>
          </x14:formula1>
          <xm:sqref>G95</xm:sqref>
        </x14:dataValidation>
        <x14:dataValidation type="list" allowBlank="1" showInputMessage="1" showErrorMessage="1" xr:uid="{CA34BDDF-B187-4F52-9444-85E001AA1CAF}">
          <x14:formula1>
            <xm:f>Bronvelden!$O$82:$O$84</xm:f>
          </x14:formula1>
          <xm:sqref>G96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59EA4D-7791-47D6-852B-DC452AE365EA}">
  <sheetPr codeName="Blad3"/>
  <dimension ref="B2:F17"/>
  <sheetViews>
    <sheetView workbookViewId="0">
      <selection activeCell="B1" sqref="B1:F1048576"/>
    </sheetView>
  </sheetViews>
  <sheetFormatPr defaultRowHeight="13.8" x14ac:dyDescent="0.25"/>
  <cols>
    <col min="2" max="2" width="8.8984375" hidden="1" customWidth="1"/>
    <col min="3" max="3" width="74.69921875" hidden="1" customWidth="1"/>
    <col min="4" max="4" width="23.3984375" hidden="1" customWidth="1"/>
    <col min="5" max="5" width="16" hidden="1" customWidth="1"/>
    <col min="6" max="6" width="14" hidden="1" customWidth="1"/>
  </cols>
  <sheetData>
    <row r="2" spans="2:6" ht="14.4" thickBot="1" x14ac:dyDescent="0.3"/>
    <row r="3" spans="2:6" ht="15" thickBot="1" x14ac:dyDescent="0.35">
      <c r="B3" s="50" t="s">
        <v>195</v>
      </c>
      <c r="C3" s="139"/>
      <c r="D3" s="191" t="s">
        <v>336</v>
      </c>
      <c r="E3" s="47"/>
      <c r="F3" s="232" t="s">
        <v>351</v>
      </c>
    </row>
    <row r="4" spans="2:6" ht="14.4" x14ac:dyDescent="0.3">
      <c r="B4" s="50"/>
      <c r="C4" s="166" t="s">
        <v>327</v>
      </c>
      <c r="D4" s="282"/>
      <c r="E4" s="283"/>
      <c r="F4" s="283"/>
    </row>
    <row r="5" spans="2:6" ht="14.4" x14ac:dyDescent="0.3">
      <c r="B5" s="84"/>
      <c r="C5" s="155" t="s">
        <v>188</v>
      </c>
      <c r="D5" s="153" t="e">
        <f>SUM(D7/D6)</f>
        <v>#DIV/0!</v>
      </c>
      <c r="E5" s="122" t="e">
        <f>SUM(E7/E6)</f>
        <v>#DIV/0!</v>
      </c>
      <c r="F5" s="122" t="e">
        <f>AVERAGE(D5:E5)</f>
        <v>#DIV/0!</v>
      </c>
    </row>
    <row r="6" spans="2:6" ht="14.4" x14ac:dyDescent="0.3">
      <c r="B6" s="82">
        <v>1</v>
      </c>
      <c r="C6" s="145" t="s">
        <v>196</v>
      </c>
      <c r="D6" s="284"/>
      <c r="E6" s="285"/>
      <c r="F6" s="285" t="e">
        <f t="shared" ref="F6:F17" si="0">AVERAGE(D6:E6)</f>
        <v>#DIV/0!</v>
      </c>
    </row>
    <row r="7" spans="2:6" ht="14.4" x14ac:dyDescent="0.3">
      <c r="B7" s="82">
        <v>2</v>
      </c>
      <c r="C7" s="145" t="s">
        <v>197</v>
      </c>
      <c r="D7" s="284"/>
      <c r="E7" s="285"/>
      <c r="F7" s="285" t="e">
        <f t="shared" si="0"/>
        <v>#DIV/0!</v>
      </c>
    </row>
    <row r="8" spans="2:6" ht="14.4" x14ac:dyDescent="0.3">
      <c r="B8" s="161"/>
      <c r="C8" s="162"/>
      <c r="D8" s="163"/>
      <c r="E8" s="164"/>
      <c r="F8" s="164"/>
    </row>
    <row r="9" spans="2:6" ht="14.4" x14ac:dyDescent="0.3">
      <c r="B9" s="82">
        <v>3</v>
      </c>
      <c r="C9" s="145" t="s">
        <v>198</v>
      </c>
      <c r="D9" s="284"/>
      <c r="E9" s="285"/>
      <c r="F9" s="285" t="e">
        <f t="shared" si="0"/>
        <v>#DIV/0!</v>
      </c>
    </row>
    <row r="10" spans="2:6" ht="14.4" x14ac:dyDescent="0.3">
      <c r="B10" s="82">
        <v>4</v>
      </c>
      <c r="C10" s="145" t="s">
        <v>199</v>
      </c>
      <c r="D10" s="284"/>
      <c r="E10" s="285"/>
      <c r="F10" s="285" t="e">
        <f t="shared" si="0"/>
        <v>#DIV/0!</v>
      </c>
    </row>
    <row r="11" spans="2:6" ht="14.4" x14ac:dyDescent="0.3">
      <c r="B11" s="82"/>
      <c r="C11" s="155" t="s">
        <v>186</v>
      </c>
      <c r="D11" s="154">
        <f>SUM(D9:D10)</f>
        <v>0</v>
      </c>
      <c r="E11" s="123">
        <f>SUM(E9:E10)</f>
        <v>0</v>
      </c>
      <c r="F11" s="123">
        <f t="shared" si="0"/>
        <v>0</v>
      </c>
    </row>
    <row r="12" spans="2:6" ht="14.4" x14ac:dyDescent="0.3">
      <c r="B12" s="82">
        <v>5</v>
      </c>
      <c r="C12" s="145" t="s">
        <v>200</v>
      </c>
      <c r="D12" s="284"/>
      <c r="E12" s="285"/>
      <c r="F12" s="285" t="e">
        <f t="shared" si="0"/>
        <v>#DIV/0!</v>
      </c>
    </row>
    <row r="13" spans="2:6" ht="14.4" x14ac:dyDescent="0.3">
      <c r="B13" s="82">
        <v>6</v>
      </c>
      <c r="C13" s="145" t="s">
        <v>328</v>
      </c>
      <c r="D13" s="284"/>
      <c r="E13" s="285"/>
      <c r="F13" s="285" t="e">
        <f t="shared" si="0"/>
        <v>#DIV/0!</v>
      </c>
    </row>
    <row r="14" spans="2:6" ht="14.4" x14ac:dyDescent="0.3">
      <c r="B14" s="82"/>
      <c r="C14" s="165" t="s">
        <v>329</v>
      </c>
      <c r="D14" s="286">
        <f>SUM(D11-D12-D13)</f>
        <v>0</v>
      </c>
      <c r="E14" s="287">
        <f>SUM(E11-E12-E13)</f>
        <v>0</v>
      </c>
      <c r="F14" s="287">
        <f t="shared" si="0"/>
        <v>0</v>
      </c>
    </row>
    <row r="15" spans="2:6" ht="14.4" x14ac:dyDescent="0.3">
      <c r="B15" s="82">
        <v>7</v>
      </c>
      <c r="C15" s="145" t="s">
        <v>201</v>
      </c>
      <c r="D15" s="284"/>
      <c r="E15" s="285"/>
      <c r="F15" s="285" t="e">
        <f t="shared" si="0"/>
        <v>#DIV/0!</v>
      </c>
    </row>
    <row r="16" spans="2:6" ht="14.4" x14ac:dyDescent="0.3">
      <c r="B16" s="82">
        <v>8</v>
      </c>
      <c r="C16" s="145" t="s">
        <v>202</v>
      </c>
      <c r="D16" s="284"/>
      <c r="E16" s="285"/>
      <c r="F16" s="285" t="e">
        <f t="shared" si="0"/>
        <v>#DIV/0!</v>
      </c>
    </row>
    <row r="17" spans="2:6" s="159" customFormat="1" ht="15" thickBot="1" x14ac:dyDescent="0.35">
      <c r="B17" s="157"/>
      <c r="C17" s="156" t="s">
        <v>187</v>
      </c>
      <c r="D17" s="158">
        <f>SUM(D14-D15-D16)</f>
        <v>0</v>
      </c>
      <c r="E17" s="160">
        <f>SUM(E14-E15-E16)</f>
        <v>0</v>
      </c>
      <c r="F17" s="160">
        <f t="shared" si="0"/>
        <v>0</v>
      </c>
    </row>
  </sheetData>
  <sheetProtection algorithmName="SHA-512" hashValue="mW1U+IiN78+gJZVcMnlh3WdcbDzbINRZ6mnU84kuuU4MLYlVxnzsnHYLjda5G/qKPQEBZwiKfFckTkBrs7AlfA==" saltValue="ZrSDxDw0bCGmkmSpzgj+RQ==" spinCount="100000" sheet="1" objects="1" scenarios="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470F1-EC33-4C66-AF1A-3DAB9E4135D1}">
  <sheetPr codeName="Blad4"/>
  <dimension ref="A1:F76"/>
  <sheetViews>
    <sheetView topLeftCell="G1" workbookViewId="0">
      <selection sqref="A1:F1048576"/>
    </sheetView>
  </sheetViews>
  <sheetFormatPr defaultRowHeight="14.4" x14ac:dyDescent="0.3"/>
  <cols>
    <col min="1" max="1" width="0" style="192" hidden="1" customWidth="1"/>
    <col min="2" max="2" width="3.19921875" style="192" hidden="1" customWidth="1"/>
    <col min="3" max="3" width="52.796875" style="167" hidden="1" customWidth="1"/>
    <col min="4" max="4" width="31.796875" style="167" hidden="1" customWidth="1"/>
    <col min="5" max="5" width="19.296875" style="167" hidden="1" customWidth="1"/>
    <col min="6" max="6" width="21.3984375" style="167" hidden="1" customWidth="1"/>
    <col min="7" max="7" width="55.296875" style="167" customWidth="1"/>
    <col min="8" max="16384" width="8.796875" style="167"/>
  </cols>
  <sheetData>
    <row r="1" spans="1:6" x14ac:dyDescent="0.3">
      <c r="C1" s="167" t="s">
        <v>203</v>
      </c>
    </row>
    <row r="2" spans="1:6" x14ac:dyDescent="0.3">
      <c r="A2" s="192">
        <v>1</v>
      </c>
      <c r="C2" s="168" t="s">
        <v>204</v>
      </c>
    </row>
    <row r="3" spans="1:6" x14ac:dyDescent="0.3">
      <c r="C3" s="167" t="s">
        <v>205</v>
      </c>
    </row>
    <row r="4" spans="1:6" x14ac:dyDescent="0.3">
      <c r="C4" s="335" t="s">
        <v>337</v>
      </c>
    </row>
    <row r="5" spans="1:6" x14ac:dyDescent="0.3">
      <c r="C5" s="335" t="s">
        <v>338</v>
      </c>
    </row>
    <row r="6" spans="1:6" x14ac:dyDescent="0.3">
      <c r="C6" s="335" t="s">
        <v>339</v>
      </c>
    </row>
    <row r="7" spans="1:6" x14ac:dyDescent="0.3">
      <c r="C7" s="167" t="s">
        <v>203</v>
      </c>
    </row>
    <row r="8" spans="1:6" x14ac:dyDescent="0.3">
      <c r="A8" s="192">
        <v>2</v>
      </c>
      <c r="C8" s="168" t="s">
        <v>342</v>
      </c>
    </row>
    <row r="9" spans="1:6" x14ac:dyDescent="0.3">
      <c r="C9" s="335" t="s">
        <v>340</v>
      </c>
    </row>
    <row r="10" spans="1:6" x14ac:dyDescent="0.3">
      <c r="C10" s="335" t="s">
        <v>341</v>
      </c>
    </row>
    <row r="11" spans="1:6" x14ac:dyDescent="0.3">
      <c r="C11" s="167" t="s">
        <v>203</v>
      </c>
    </row>
    <row r="12" spans="1:6" x14ac:dyDescent="0.3">
      <c r="A12" s="192">
        <v>3</v>
      </c>
      <c r="C12" s="168" t="s">
        <v>206</v>
      </c>
    </row>
    <row r="13" spans="1:6" x14ac:dyDescent="0.3">
      <c r="C13" s="167" t="s">
        <v>207</v>
      </c>
    </row>
    <row r="14" spans="1:6" x14ac:dyDescent="0.3">
      <c r="C14" s="167" t="s">
        <v>203</v>
      </c>
    </row>
    <row r="15" spans="1:6" x14ac:dyDescent="0.3">
      <c r="C15" s="169" t="s">
        <v>330</v>
      </c>
      <c r="D15" s="170" t="s">
        <v>331</v>
      </c>
      <c r="E15" s="170" t="s">
        <v>332</v>
      </c>
      <c r="F15" s="171" t="s">
        <v>333</v>
      </c>
    </row>
    <row r="16" spans="1:6" x14ac:dyDescent="0.3">
      <c r="C16" s="172" t="s">
        <v>208</v>
      </c>
      <c r="D16" s="173" t="s">
        <v>209</v>
      </c>
      <c r="E16" s="173" t="s">
        <v>70</v>
      </c>
      <c r="F16" s="194">
        <v>200000</v>
      </c>
    </row>
    <row r="17" spans="1:6" x14ac:dyDescent="0.3">
      <c r="C17" s="172" t="s">
        <v>210</v>
      </c>
      <c r="D17" s="173" t="s">
        <v>211</v>
      </c>
      <c r="E17" s="193" t="str">
        <f>Beoordelingsformulier!F81</f>
        <v>Nee</v>
      </c>
      <c r="F17" s="196">
        <f>Beoordelingsformulier!G81</f>
        <v>0</v>
      </c>
    </row>
    <row r="18" spans="1:6" x14ac:dyDescent="0.3">
      <c r="C18" s="172" t="s">
        <v>213</v>
      </c>
      <c r="D18" s="173" t="s">
        <v>214</v>
      </c>
      <c r="E18" s="193" t="str">
        <f>Beoordelingsformulier!F82</f>
        <v>Nee</v>
      </c>
      <c r="F18" s="196">
        <f>Beoordelingsformulier!G82</f>
        <v>0</v>
      </c>
    </row>
    <row r="19" spans="1:6" x14ac:dyDescent="0.3">
      <c r="C19" s="172" t="s">
        <v>215</v>
      </c>
      <c r="D19" s="173" t="s">
        <v>214</v>
      </c>
      <c r="E19" s="193" t="str">
        <f>Beoordelingsformulier!F83</f>
        <v>Nee</v>
      </c>
      <c r="F19" s="196">
        <f>Beoordelingsformulier!G83</f>
        <v>0</v>
      </c>
    </row>
    <row r="20" spans="1:6" ht="15" x14ac:dyDescent="0.3">
      <c r="C20" s="172" t="s">
        <v>334</v>
      </c>
      <c r="D20" s="173" t="s">
        <v>216</v>
      </c>
      <c r="E20" s="193" t="str">
        <f>Beoordelingsformulier!F84</f>
        <v>Nee</v>
      </c>
      <c r="F20" s="196">
        <f>Beoordelingsformulier!G84</f>
        <v>0</v>
      </c>
    </row>
    <row r="21" spans="1:6" x14ac:dyDescent="0.3">
      <c r="C21" s="172" t="s">
        <v>217</v>
      </c>
      <c r="D21" s="173" t="s">
        <v>216</v>
      </c>
      <c r="E21" s="193" t="str">
        <f>Beoordelingsformulier!F85</f>
        <v>Nee</v>
      </c>
      <c r="F21" s="196">
        <f>Beoordelingsformulier!G85</f>
        <v>0</v>
      </c>
    </row>
    <row r="22" spans="1:6" ht="27.6" x14ac:dyDescent="0.3">
      <c r="C22" s="174" t="s">
        <v>218</v>
      </c>
      <c r="D22" s="175" t="s">
        <v>219</v>
      </c>
      <c r="E22" s="195" t="s">
        <v>220</v>
      </c>
      <c r="F22" s="197">
        <f>SUM(F16:F21)</f>
        <v>200000</v>
      </c>
    </row>
    <row r="23" spans="1:6" x14ac:dyDescent="0.3">
      <c r="D23" s="176"/>
    </row>
    <row r="24" spans="1:6" x14ac:dyDescent="0.3">
      <c r="C24" s="167" t="s">
        <v>203</v>
      </c>
    </row>
    <row r="25" spans="1:6" x14ac:dyDescent="0.3">
      <c r="A25" s="192">
        <v>4</v>
      </c>
      <c r="C25" s="167" t="s">
        <v>344</v>
      </c>
    </row>
    <row r="26" spans="1:6" x14ac:dyDescent="0.3">
      <c r="C26" s="335" t="s">
        <v>343</v>
      </c>
    </row>
    <row r="27" spans="1:6" x14ac:dyDescent="0.3">
      <c r="C27" s="167" t="s">
        <v>203</v>
      </c>
    </row>
    <row r="28" spans="1:6" x14ac:dyDescent="0.3">
      <c r="A28" s="192">
        <v>5</v>
      </c>
      <c r="C28" s="167" t="s">
        <v>221</v>
      </c>
    </row>
    <row r="29" spans="1:6" x14ac:dyDescent="0.3">
      <c r="C29" s="335" t="s">
        <v>222</v>
      </c>
    </row>
    <row r="30" spans="1:6" x14ac:dyDescent="0.3">
      <c r="C30" s="167" t="s">
        <v>203</v>
      </c>
    </row>
    <row r="31" spans="1:6" x14ac:dyDescent="0.3">
      <c r="C31" s="167" t="s">
        <v>203</v>
      </c>
    </row>
    <row r="32" spans="1:6" x14ac:dyDescent="0.3">
      <c r="A32" s="192">
        <v>6</v>
      </c>
      <c r="C32" s="167" t="s">
        <v>345</v>
      </c>
    </row>
    <row r="33" spans="1:4" x14ac:dyDescent="0.3">
      <c r="C33" s="342" t="s">
        <v>346</v>
      </c>
    </row>
    <row r="34" spans="1:4" x14ac:dyDescent="0.3">
      <c r="C34" s="167" t="s">
        <v>203</v>
      </c>
    </row>
    <row r="35" spans="1:4" ht="27.6" x14ac:dyDescent="0.3">
      <c r="B35" s="177" t="s">
        <v>223</v>
      </c>
      <c r="C35" s="178" t="s">
        <v>224</v>
      </c>
      <c r="D35" s="198">
        <f>Invultemplate!H29</f>
        <v>0</v>
      </c>
    </row>
    <row r="36" spans="1:4" ht="55.2" x14ac:dyDescent="0.3">
      <c r="B36" s="179" t="s">
        <v>225</v>
      </c>
      <c r="C36" s="180" t="s">
        <v>226</v>
      </c>
      <c r="D36" s="199">
        <f>Invultemplate!F70</f>
        <v>0</v>
      </c>
    </row>
    <row r="37" spans="1:4" ht="41.4" x14ac:dyDescent="0.3">
      <c r="B37" s="179" t="s">
        <v>227</v>
      </c>
      <c r="C37" s="180" t="s">
        <v>228</v>
      </c>
      <c r="D37" s="199">
        <f>Invultemplate!J70</f>
        <v>0</v>
      </c>
    </row>
    <row r="38" spans="1:4" ht="27.6" x14ac:dyDescent="0.3">
      <c r="B38" s="179" t="s">
        <v>229</v>
      </c>
      <c r="C38" s="180" t="s">
        <v>230</v>
      </c>
      <c r="D38" s="337" t="s">
        <v>212</v>
      </c>
    </row>
    <row r="39" spans="1:4" x14ac:dyDescent="0.3">
      <c r="B39" s="179" t="s">
        <v>231</v>
      </c>
      <c r="C39" s="180" t="s">
        <v>232</v>
      </c>
      <c r="D39" s="337" t="s">
        <v>212</v>
      </c>
    </row>
    <row r="40" spans="1:4" x14ac:dyDescent="0.3">
      <c r="B40" s="181" t="s">
        <v>233</v>
      </c>
      <c r="C40" s="182" t="s">
        <v>234</v>
      </c>
      <c r="D40" s="336">
        <f>Beoordelingsformulier!G86</f>
        <v>200000</v>
      </c>
    </row>
    <row r="41" spans="1:4" ht="27.6" x14ac:dyDescent="0.3">
      <c r="B41" s="183"/>
      <c r="C41" s="338" t="s">
        <v>235</v>
      </c>
      <c r="D41" s="340"/>
    </row>
    <row r="42" spans="1:4" ht="27.6" x14ac:dyDescent="0.3">
      <c r="B42" s="184"/>
      <c r="C42" s="339" t="s">
        <v>236</v>
      </c>
      <c r="D42" s="341"/>
    </row>
    <row r="44" spans="1:4" x14ac:dyDescent="0.3">
      <c r="C44" s="167" t="s">
        <v>237</v>
      </c>
    </row>
    <row r="45" spans="1:4" x14ac:dyDescent="0.3">
      <c r="C45" s="167" t="s">
        <v>203</v>
      </c>
    </row>
    <row r="46" spans="1:4" x14ac:dyDescent="0.3">
      <c r="C46" s="167" t="s">
        <v>238</v>
      </c>
    </row>
    <row r="48" spans="1:4" x14ac:dyDescent="0.3">
      <c r="A48" s="192">
        <v>7</v>
      </c>
      <c r="C48" s="168" t="s">
        <v>347</v>
      </c>
    </row>
    <row r="49" spans="1:6" x14ac:dyDescent="0.3">
      <c r="C49" s="335" t="s">
        <v>239</v>
      </c>
    </row>
    <row r="50" spans="1:6" x14ac:dyDescent="0.3">
      <c r="C50" s="167" t="s">
        <v>203</v>
      </c>
    </row>
    <row r="51" spans="1:6" x14ac:dyDescent="0.3">
      <c r="A51" s="192">
        <v>8</v>
      </c>
      <c r="C51" s="168" t="s">
        <v>240</v>
      </c>
    </row>
    <row r="52" spans="1:6" x14ac:dyDescent="0.3">
      <c r="C52" s="335" t="s">
        <v>241</v>
      </c>
    </row>
    <row r="53" spans="1:6" x14ac:dyDescent="0.3">
      <c r="C53" s="167" t="s">
        <v>242</v>
      </c>
    </row>
    <row r="54" spans="1:6" x14ac:dyDescent="0.3">
      <c r="A54" s="192">
        <v>9</v>
      </c>
      <c r="C54" s="167" t="s">
        <v>243</v>
      </c>
    </row>
    <row r="55" spans="1:6" x14ac:dyDescent="0.3">
      <c r="C55" s="167" t="s">
        <v>203</v>
      </c>
    </row>
    <row r="56" spans="1:6" ht="69" x14ac:dyDescent="0.3">
      <c r="B56" s="185"/>
      <c r="C56" s="185" t="s">
        <v>335</v>
      </c>
      <c r="D56" s="186" t="s">
        <v>244</v>
      </c>
      <c r="E56" s="187" t="s">
        <v>245</v>
      </c>
      <c r="F56" s="188" t="s">
        <v>246</v>
      </c>
    </row>
    <row r="57" spans="1:6" x14ac:dyDescent="0.3">
      <c r="B57" s="189"/>
      <c r="C57" s="306" t="str">
        <f>Invultemplate!B14</f>
        <v>Advieskosten (indien van toepassing)</v>
      </c>
      <c r="D57" s="330">
        <f>Invultemplate!J55</f>
        <v>0</v>
      </c>
      <c r="E57" s="331" t="s">
        <v>247</v>
      </c>
      <c r="F57" s="332" t="s">
        <v>247</v>
      </c>
    </row>
    <row r="58" spans="1:6" x14ac:dyDescent="0.3">
      <c r="B58" s="189"/>
      <c r="C58" s="307">
        <f>Invultemplate!B15</f>
        <v>0</v>
      </c>
      <c r="D58" s="330">
        <f>Invultemplate!J56</f>
        <v>0</v>
      </c>
      <c r="E58" s="331" t="s">
        <v>247</v>
      </c>
      <c r="F58" s="332" t="s">
        <v>247</v>
      </c>
    </row>
    <row r="59" spans="1:6" x14ac:dyDescent="0.3">
      <c r="B59" s="189"/>
      <c r="C59" s="307">
        <f>Invultemplate!B16</f>
        <v>0</v>
      </c>
      <c r="D59" s="330">
        <f>Invultemplate!J57</f>
        <v>0</v>
      </c>
      <c r="E59" s="331" t="s">
        <v>247</v>
      </c>
      <c r="F59" s="332" t="s">
        <v>247</v>
      </c>
    </row>
    <row r="60" spans="1:6" x14ac:dyDescent="0.3">
      <c r="B60" s="189"/>
      <c r="C60" s="307">
        <f>Invultemplate!B17</f>
        <v>0</v>
      </c>
      <c r="D60" s="330">
        <f>Invultemplate!J58</f>
        <v>0</v>
      </c>
      <c r="E60" s="331" t="s">
        <v>247</v>
      </c>
      <c r="F60" s="332" t="s">
        <v>247</v>
      </c>
    </row>
    <row r="61" spans="1:6" x14ac:dyDescent="0.3">
      <c r="B61" s="189"/>
      <c r="C61" s="307">
        <f>Invultemplate!B18</f>
        <v>0</v>
      </c>
      <c r="D61" s="330">
        <f>Invultemplate!J59</f>
        <v>0</v>
      </c>
      <c r="E61" s="331"/>
      <c r="F61" s="332"/>
    </row>
    <row r="62" spans="1:6" x14ac:dyDescent="0.3">
      <c r="B62" s="189"/>
      <c r="C62" s="307">
        <f>Invultemplate!B19</f>
        <v>0</v>
      </c>
      <c r="D62" s="330">
        <f>Invultemplate!J60</f>
        <v>0</v>
      </c>
      <c r="E62" s="331"/>
      <c r="F62" s="332"/>
    </row>
    <row r="63" spans="1:6" x14ac:dyDescent="0.3">
      <c r="B63" s="189"/>
      <c r="C63" s="307">
        <f>Invultemplate!B20</f>
        <v>0</v>
      </c>
      <c r="D63" s="330">
        <f>Invultemplate!J61</f>
        <v>0</v>
      </c>
      <c r="E63" s="331"/>
      <c r="F63" s="332"/>
    </row>
    <row r="64" spans="1:6" x14ac:dyDescent="0.3">
      <c r="B64" s="189"/>
      <c r="C64" s="307">
        <f>Invultemplate!B21</f>
        <v>0</v>
      </c>
      <c r="D64" s="330">
        <f>Invultemplate!J62</f>
        <v>0</v>
      </c>
      <c r="E64" s="331"/>
      <c r="F64" s="332"/>
    </row>
    <row r="65" spans="1:6" x14ac:dyDescent="0.3">
      <c r="B65" s="189"/>
      <c r="C65" s="307">
        <f>Invultemplate!B22</f>
        <v>0</v>
      </c>
      <c r="D65" s="330">
        <f>Invultemplate!J63</f>
        <v>0</v>
      </c>
      <c r="E65" s="331"/>
      <c r="F65" s="332"/>
    </row>
    <row r="66" spans="1:6" x14ac:dyDescent="0.3">
      <c r="B66" s="189"/>
      <c r="C66" s="307">
        <f>Invultemplate!B23</f>
        <v>0</v>
      </c>
      <c r="D66" s="330">
        <f>Invultemplate!J64</f>
        <v>0</v>
      </c>
      <c r="E66" s="331"/>
      <c r="F66" s="332"/>
    </row>
    <row r="67" spans="1:6" x14ac:dyDescent="0.3">
      <c r="B67" s="189"/>
      <c r="C67" s="307">
        <f>Invultemplate!B24</f>
        <v>0</v>
      </c>
      <c r="D67" s="330">
        <f>Invultemplate!J65</f>
        <v>0</v>
      </c>
      <c r="E67" s="331"/>
      <c r="F67" s="332"/>
    </row>
    <row r="68" spans="1:6" x14ac:dyDescent="0.3">
      <c r="B68" s="189"/>
      <c r="C68" s="307">
        <f>Invultemplate!B25</f>
        <v>0</v>
      </c>
      <c r="D68" s="330">
        <f>Invultemplate!J66</f>
        <v>0</v>
      </c>
      <c r="E68" s="331"/>
      <c r="F68" s="332"/>
    </row>
    <row r="69" spans="1:6" x14ac:dyDescent="0.3">
      <c r="B69" s="189"/>
      <c r="C69" s="307">
        <f>Invultemplate!B26</f>
        <v>0</v>
      </c>
      <c r="D69" s="330">
        <f>Invultemplate!J67</f>
        <v>0</v>
      </c>
      <c r="E69" s="331" t="s">
        <v>247</v>
      </c>
      <c r="F69" s="332" t="s">
        <v>247</v>
      </c>
    </row>
    <row r="70" spans="1:6" x14ac:dyDescent="0.3">
      <c r="B70" s="190"/>
      <c r="C70" s="307">
        <f>Invultemplate!B27</f>
        <v>0</v>
      </c>
      <c r="D70" s="330">
        <f>Invultemplate!J68</f>
        <v>0</v>
      </c>
      <c r="E70" s="333" t="s">
        <v>247</v>
      </c>
      <c r="F70" s="334" t="s">
        <v>247</v>
      </c>
    </row>
    <row r="73" spans="1:6" x14ac:dyDescent="0.3">
      <c r="A73" s="192">
        <v>10</v>
      </c>
      <c r="C73" s="168" t="s">
        <v>348</v>
      </c>
    </row>
    <row r="74" spans="1:6" x14ac:dyDescent="0.3">
      <c r="C74" s="335"/>
      <c r="D74" s="335"/>
      <c r="E74" s="335"/>
      <c r="F74" s="335"/>
    </row>
    <row r="75" spans="1:6" x14ac:dyDescent="0.3">
      <c r="C75" s="335"/>
      <c r="D75" s="335"/>
      <c r="E75" s="335"/>
      <c r="F75" s="335"/>
    </row>
    <row r="76" spans="1:6" x14ac:dyDescent="0.3">
      <c r="C76" s="335"/>
      <c r="D76" s="335"/>
      <c r="E76" s="335"/>
      <c r="F76" s="335"/>
    </row>
  </sheetData>
  <sheetProtection algorithmName="SHA-512" hashValue="lsLpBZwfMVldMVwrY7aoK2B03NwTplSrNgJ0kKXVBsGGuwwLguZnTJfKwf8ICtTxYnL3bYUPfYDp2g6s+ibPOQ==" saltValue="Bjh5SE/qqAbV+NrwUcxM2A==" spinCount="10000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E2905D-8306-4B3D-8D37-57D045D09733}">
  <sheetPr codeName="Blad5"/>
  <dimension ref="A1:P86"/>
  <sheetViews>
    <sheetView topLeftCell="A66" workbookViewId="0">
      <selection activeCell="Y76" sqref="Y76"/>
    </sheetView>
  </sheetViews>
  <sheetFormatPr defaultColWidth="9.69921875" defaultRowHeight="13.8" x14ac:dyDescent="0.3"/>
  <cols>
    <col min="1" max="1" width="9.69921875" style="288"/>
    <col min="2" max="16" width="0" style="288" hidden="1" customWidth="1"/>
    <col min="17" max="16384" width="9.69921875" style="288"/>
  </cols>
  <sheetData>
    <row r="1" spans="1:15" x14ac:dyDescent="0.3">
      <c r="A1" s="288" t="s">
        <v>248</v>
      </c>
    </row>
    <row r="4" spans="1:15" x14ac:dyDescent="0.3">
      <c r="B4" s="289" t="s">
        <v>249</v>
      </c>
    </row>
    <row r="5" spans="1:15" x14ac:dyDescent="0.3">
      <c r="B5" s="289"/>
      <c r="L5" s="290" t="s">
        <v>54</v>
      </c>
    </row>
    <row r="6" spans="1:15" x14ac:dyDescent="0.3">
      <c r="B6" s="290" t="s">
        <v>54</v>
      </c>
      <c r="L6" s="288" t="s">
        <v>250</v>
      </c>
    </row>
    <row r="7" spans="1:15" x14ac:dyDescent="0.3">
      <c r="B7" s="288" t="s">
        <v>251</v>
      </c>
      <c r="L7" s="288" t="s">
        <v>252</v>
      </c>
    </row>
    <row r="8" spans="1:15" x14ac:dyDescent="0.3">
      <c r="B8" s="288" t="s">
        <v>253</v>
      </c>
      <c r="L8" s="288" t="s">
        <v>254</v>
      </c>
    </row>
    <row r="9" spans="1:15" x14ac:dyDescent="0.3">
      <c r="B9" s="288" t="s">
        <v>255</v>
      </c>
      <c r="L9" s="288" t="s">
        <v>256</v>
      </c>
    </row>
    <row r="10" spans="1:15" x14ac:dyDescent="0.3">
      <c r="B10" s="288" t="s">
        <v>257</v>
      </c>
      <c r="L10" s="288" t="s">
        <v>258</v>
      </c>
    </row>
    <row r="11" spans="1:15" x14ac:dyDescent="0.3">
      <c r="B11" s="288" t="s">
        <v>259</v>
      </c>
    </row>
    <row r="12" spans="1:15" x14ac:dyDescent="0.3">
      <c r="B12" s="288" t="s">
        <v>260</v>
      </c>
    </row>
    <row r="13" spans="1:15" x14ac:dyDescent="0.3">
      <c r="B13" s="288" t="s">
        <v>261</v>
      </c>
    </row>
    <row r="14" spans="1:15" x14ac:dyDescent="0.3">
      <c r="B14" s="288" t="s">
        <v>262</v>
      </c>
    </row>
    <row r="15" spans="1:15" x14ac:dyDescent="0.3">
      <c r="B15" s="288" t="s">
        <v>263</v>
      </c>
    </row>
    <row r="16" spans="1:15" x14ac:dyDescent="0.3">
      <c r="B16" s="288" t="s">
        <v>264</v>
      </c>
      <c r="O16" s="288" t="s">
        <v>70</v>
      </c>
    </row>
    <row r="17" spans="2:15" x14ac:dyDescent="0.3">
      <c r="B17" s="288" t="s">
        <v>260</v>
      </c>
      <c r="O17" s="288" t="s">
        <v>75</v>
      </c>
    </row>
    <row r="18" spans="2:15" x14ac:dyDescent="0.3">
      <c r="B18" s="288" t="s">
        <v>261</v>
      </c>
    </row>
    <row r="19" spans="2:15" x14ac:dyDescent="0.3">
      <c r="B19" s="288" t="s">
        <v>265</v>
      </c>
    </row>
    <row r="20" spans="2:15" x14ac:dyDescent="0.3">
      <c r="B20" s="288" t="s">
        <v>266</v>
      </c>
    </row>
    <row r="21" spans="2:15" x14ac:dyDescent="0.3">
      <c r="B21" s="288" t="s">
        <v>260</v>
      </c>
    </row>
    <row r="22" spans="2:15" x14ac:dyDescent="0.3">
      <c r="B22" s="288" t="s">
        <v>261</v>
      </c>
    </row>
    <row r="23" spans="2:15" x14ac:dyDescent="0.3">
      <c r="B23" s="288" t="s">
        <v>267</v>
      </c>
    </row>
    <row r="24" spans="2:15" x14ac:dyDescent="0.3">
      <c r="B24" s="288" t="s">
        <v>268</v>
      </c>
    </row>
    <row r="25" spans="2:15" x14ac:dyDescent="0.3">
      <c r="B25" s="288" t="s">
        <v>269</v>
      </c>
    </row>
    <row r="26" spans="2:15" x14ac:dyDescent="0.3">
      <c r="B26" s="288" t="s">
        <v>270</v>
      </c>
    </row>
    <row r="27" spans="2:15" x14ac:dyDescent="0.3">
      <c r="B27" s="288" t="s">
        <v>271</v>
      </c>
    </row>
    <row r="28" spans="2:15" x14ac:dyDescent="0.3">
      <c r="B28" s="288" t="s">
        <v>272</v>
      </c>
    </row>
    <row r="29" spans="2:15" x14ac:dyDescent="0.3">
      <c r="B29" s="288" t="s">
        <v>273</v>
      </c>
    </row>
    <row r="30" spans="2:15" x14ac:dyDescent="0.3">
      <c r="B30" s="288" t="s">
        <v>274</v>
      </c>
    </row>
    <row r="31" spans="2:15" x14ac:dyDescent="0.3">
      <c r="B31" s="291"/>
    </row>
    <row r="42" spans="1:3" x14ac:dyDescent="0.3">
      <c r="B42" s="289" t="s">
        <v>275</v>
      </c>
    </row>
    <row r="43" spans="1:3" x14ac:dyDescent="0.3">
      <c r="A43" s="289" t="s">
        <v>276</v>
      </c>
      <c r="B43" s="289" t="s">
        <v>276</v>
      </c>
      <c r="C43" s="288" t="s">
        <v>277</v>
      </c>
    </row>
    <row r="44" spans="1:3" x14ac:dyDescent="0.3">
      <c r="B44" s="290" t="s">
        <v>54</v>
      </c>
    </row>
    <row r="45" spans="1:3" x14ac:dyDescent="0.3">
      <c r="B45" s="288" t="s">
        <v>278</v>
      </c>
    </row>
    <row r="46" spans="1:3" x14ac:dyDescent="0.3">
      <c r="B46" s="288" t="s">
        <v>279</v>
      </c>
    </row>
    <row r="47" spans="1:3" x14ac:dyDescent="0.3">
      <c r="B47" s="288" t="s">
        <v>280</v>
      </c>
    </row>
    <row r="48" spans="1:3" x14ac:dyDescent="0.3">
      <c r="B48" s="288" t="s">
        <v>281</v>
      </c>
    </row>
    <row r="49" spans="1:3" x14ac:dyDescent="0.3">
      <c r="B49" s="288" t="s">
        <v>282</v>
      </c>
    </row>
    <row r="50" spans="1:3" x14ac:dyDescent="0.3">
      <c r="B50" s="288" t="s">
        <v>283</v>
      </c>
    </row>
    <row r="51" spans="1:3" x14ac:dyDescent="0.3">
      <c r="B51" s="288" t="s">
        <v>284</v>
      </c>
    </row>
    <row r="52" spans="1:3" x14ac:dyDescent="0.3">
      <c r="B52" s="288" t="s">
        <v>285</v>
      </c>
    </row>
    <row r="53" spans="1:3" x14ac:dyDescent="0.3">
      <c r="B53" s="288" t="s">
        <v>286</v>
      </c>
    </row>
    <row r="54" spans="1:3" x14ac:dyDescent="0.3">
      <c r="B54" s="288" t="s">
        <v>287</v>
      </c>
    </row>
    <row r="55" spans="1:3" x14ac:dyDescent="0.3">
      <c r="B55" s="288" t="s">
        <v>288</v>
      </c>
    </row>
    <row r="56" spans="1:3" x14ac:dyDescent="0.3">
      <c r="B56" s="288" t="s">
        <v>289</v>
      </c>
    </row>
    <row r="57" spans="1:3" x14ac:dyDescent="0.3">
      <c r="A57" s="289" t="s">
        <v>290</v>
      </c>
      <c r="B57" s="288" t="s">
        <v>291</v>
      </c>
      <c r="C57" s="288" t="s">
        <v>292</v>
      </c>
    </row>
    <row r="58" spans="1:3" x14ac:dyDescent="0.3">
      <c r="B58" s="288" t="s">
        <v>293</v>
      </c>
    </row>
    <row r="59" spans="1:3" x14ac:dyDescent="0.3">
      <c r="B59" s="288" t="s">
        <v>294</v>
      </c>
    </row>
    <row r="60" spans="1:3" x14ac:dyDescent="0.3">
      <c r="B60" s="288" t="s">
        <v>295</v>
      </c>
    </row>
    <row r="61" spans="1:3" x14ac:dyDescent="0.3">
      <c r="B61" s="288" t="s">
        <v>296</v>
      </c>
    </row>
    <row r="62" spans="1:3" x14ac:dyDescent="0.3">
      <c r="B62" s="288" t="s">
        <v>297</v>
      </c>
    </row>
    <row r="63" spans="1:3" x14ac:dyDescent="0.3">
      <c r="B63" s="288" t="s">
        <v>298</v>
      </c>
    </row>
    <row r="64" spans="1:3" x14ac:dyDescent="0.3">
      <c r="B64" s="288" t="s">
        <v>299</v>
      </c>
    </row>
    <row r="72" spans="2:16" x14ac:dyDescent="0.3">
      <c r="B72" s="292" t="s">
        <v>92</v>
      </c>
      <c r="C72" s="293"/>
      <c r="D72" s="293"/>
      <c r="E72" s="294"/>
      <c r="G72" s="295" t="s">
        <v>107</v>
      </c>
      <c r="H72" s="293"/>
      <c r="I72" s="294"/>
      <c r="K72" s="295" t="s">
        <v>154</v>
      </c>
      <c r="L72" s="293"/>
      <c r="M72" s="294"/>
      <c r="O72" s="295" t="s">
        <v>325</v>
      </c>
      <c r="P72" s="294"/>
    </row>
    <row r="73" spans="2:16" x14ac:dyDescent="0.3">
      <c r="B73" s="296"/>
      <c r="E73" s="297"/>
      <c r="G73" s="296"/>
      <c r="I73" s="297"/>
      <c r="K73" s="296"/>
      <c r="M73" s="297"/>
      <c r="O73" s="298" t="s">
        <v>54</v>
      </c>
      <c r="P73" s="297"/>
    </row>
    <row r="74" spans="2:16" x14ac:dyDescent="0.3">
      <c r="B74" s="296"/>
      <c r="C74" s="290" t="s">
        <v>54</v>
      </c>
      <c r="E74" s="297"/>
      <c r="G74" s="298" t="s">
        <v>54</v>
      </c>
      <c r="I74" s="297"/>
      <c r="K74" s="298" t="s">
        <v>54</v>
      </c>
      <c r="M74" s="297"/>
      <c r="O74" s="298" t="s">
        <v>355</v>
      </c>
      <c r="P74" s="297"/>
    </row>
    <row r="75" spans="2:16" x14ac:dyDescent="0.3">
      <c r="B75" s="296">
        <v>1</v>
      </c>
      <c r="C75" s="290" t="s">
        <v>70</v>
      </c>
      <c r="E75" s="297"/>
      <c r="G75" s="298" t="s">
        <v>70</v>
      </c>
      <c r="I75" s="297"/>
      <c r="K75" s="298" t="s">
        <v>70</v>
      </c>
      <c r="M75" s="297"/>
      <c r="O75" s="298" t="s">
        <v>324</v>
      </c>
      <c r="P75" s="297"/>
    </row>
    <row r="76" spans="2:16" x14ac:dyDescent="0.3">
      <c r="B76" s="296"/>
      <c r="C76" s="290" t="s">
        <v>75</v>
      </c>
      <c r="E76" s="297"/>
      <c r="G76" s="299" t="s">
        <v>75</v>
      </c>
      <c r="H76" s="300"/>
      <c r="I76" s="301"/>
      <c r="K76" s="299" t="s">
        <v>75</v>
      </c>
      <c r="L76" s="300"/>
      <c r="M76" s="301"/>
      <c r="O76" s="299" t="s">
        <v>323</v>
      </c>
      <c r="P76" s="301"/>
    </row>
    <row r="77" spans="2:16" x14ac:dyDescent="0.3">
      <c r="B77" s="296"/>
      <c r="C77" s="290" t="s">
        <v>54</v>
      </c>
      <c r="E77" s="297"/>
    </row>
    <row r="78" spans="2:16" x14ac:dyDescent="0.3">
      <c r="B78" s="296">
        <v>2</v>
      </c>
      <c r="C78" s="290" t="s">
        <v>300</v>
      </c>
      <c r="E78" s="297"/>
    </row>
    <row r="79" spans="2:16" x14ac:dyDescent="0.3">
      <c r="B79" s="296"/>
      <c r="C79" s="290" t="s">
        <v>301</v>
      </c>
      <c r="E79" s="297"/>
    </row>
    <row r="80" spans="2:16" x14ac:dyDescent="0.3">
      <c r="B80" s="296"/>
      <c r="C80" s="290" t="s">
        <v>54</v>
      </c>
      <c r="E80" s="297"/>
      <c r="G80" s="302" t="s">
        <v>302</v>
      </c>
      <c r="K80" s="303" t="s">
        <v>189</v>
      </c>
      <c r="L80" s="293"/>
      <c r="M80" s="294"/>
      <c r="O80" s="295" t="s">
        <v>325</v>
      </c>
      <c r="P80" s="294"/>
    </row>
    <row r="81" spans="2:16" x14ac:dyDescent="0.3">
      <c r="B81" s="296">
        <v>3</v>
      </c>
      <c r="C81" s="290" t="s">
        <v>70</v>
      </c>
      <c r="E81" s="297"/>
      <c r="K81" s="298" t="s">
        <v>54</v>
      </c>
      <c r="M81" s="297"/>
      <c r="O81" s="296"/>
      <c r="P81" s="297"/>
    </row>
    <row r="82" spans="2:16" x14ac:dyDescent="0.3">
      <c r="B82" s="296"/>
      <c r="C82" s="290" t="s">
        <v>75</v>
      </c>
      <c r="E82" s="297"/>
      <c r="G82" s="290" t="s">
        <v>54</v>
      </c>
      <c r="K82" s="296" t="s">
        <v>194</v>
      </c>
      <c r="M82" s="297"/>
      <c r="O82" s="290" t="s">
        <v>54</v>
      </c>
      <c r="P82" s="297"/>
    </row>
    <row r="83" spans="2:16" x14ac:dyDescent="0.3">
      <c r="B83" s="296"/>
      <c r="C83" s="290" t="s">
        <v>54</v>
      </c>
      <c r="E83" s="297"/>
      <c r="G83" s="290" t="s">
        <v>70</v>
      </c>
      <c r="K83" s="296" t="s">
        <v>192</v>
      </c>
      <c r="M83" s="297"/>
      <c r="O83" s="290" t="s">
        <v>70</v>
      </c>
      <c r="P83" s="297"/>
    </row>
    <row r="84" spans="2:16" x14ac:dyDescent="0.3">
      <c r="B84" s="296">
        <v>4</v>
      </c>
      <c r="C84" s="290" t="s">
        <v>70</v>
      </c>
      <c r="E84" s="297"/>
      <c r="G84" s="290" t="s">
        <v>75</v>
      </c>
      <c r="K84" s="296"/>
      <c r="M84" s="297"/>
      <c r="O84" s="290" t="s">
        <v>75</v>
      </c>
      <c r="P84" s="297"/>
    </row>
    <row r="85" spans="2:16" x14ac:dyDescent="0.3">
      <c r="B85" s="304"/>
      <c r="C85" s="305" t="s">
        <v>75</v>
      </c>
      <c r="D85" s="300"/>
      <c r="E85" s="301"/>
      <c r="K85" s="296"/>
      <c r="M85" s="297"/>
      <c r="O85" s="296"/>
      <c r="P85" s="297"/>
    </row>
    <row r="86" spans="2:16" x14ac:dyDescent="0.3">
      <c r="G86" s="288" t="s">
        <v>303</v>
      </c>
      <c r="K86" s="304"/>
      <c r="L86" s="300"/>
      <c r="M86" s="301"/>
      <c r="O86" s="304"/>
      <c r="P86" s="301"/>
    </row>
  </sheetData>
  <sheetProtection algorithmName="SHA-512" hashValue="OPPmLzhXKM07n7HUav7awVeSDJR51fIHZ/VHvPPeWl9rqp/Osx+dXG7IN5dlPeuN8J/V8ErNw+LTgS6ROMYBXA==" saltValue="QzAkmOhiQg6+XmCdbDl7L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F719759B148E84F9AF433E04CEF2D7D" ma:contentTypeVersion="14" ma:contentTypeDescription="Een nieuw document maken." ma:contentTypeScope="" ma:versionID="63b0b82814ee260aeb7da550f0cfb916">
  <xsd:schema xmlns:xsd="http://www.w3.org/2001/XMLSchema" xmlns:xs="http://www.w3.org/2001/XMLSchema" xmlns:p="http://schemas.microsoft.com/office/2006/metadata/properties" xmlns:ns2="b17fa358-147c-45a1-a3f6-2be020440dd5" xmlns:ns3="a50f95b1-b31e-42c0-bcad-f3d23167eaa7" targetNamespace="http://schemas.microsoft.com/office/2006/metadata/properties" ma:root="true" ma:fieldsID="2372a3f31c5cae64ba3f21d14297338b" ns2:_="" ns3:_="">
    <xsd:import namespace="b17fa358-147c-45a1-a3f6-2be020440dd5"/>
    <xsd:import namespace="a50f95b1-b31e-42c0-bcad-f3d23167eaa7"/>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Opmerkingen"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7fa358-147c-45a1-a3f6-2be020440d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Opmerkingen" ma:index="14" nillable="true" ma:displayName="Opmerkingen" ma:format="Dropdown" ma:internalName="Opmerkingen">
      <xsd:simpleType>
        <xsd:restriction base="dms:Note">
          <xsd:maxLength value="255"/>
        </xsd:restriction>
      </xsd:simpleType>
    </xsd:element>
    <xsd:element name="lcf76f155ced4ddcb4097134ff3c332f" ma:index="16" nillable="true" ma:taxonomy="true" ma:internalName="lcf76f155ced4ddcb4097134ff3c332f" ma:taxonomyFieldName="MediaServiceImageTags" ma:displayName="Afbeeldingtags" ma:readOnly="false" ma:fieldId="{5cf76f15-5ced-4ddc-b409-7134ff3c332f}" ma:taxonomyMulti="true" ma:sspId="4e297c89-db3f-46df-8652-6f8804638a01"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0f95b1-b31e-42c0-bcad-f3d23167eaa7" elementFormDefault="qualified">
    <xsd:import namespace="http://schemas.microsoft.com/office/2006/documentManagement/types"/>
    <xsd:import namespace="http://schemas.microsoft.com/office/infopath/2007/PartnerControls"/>
    <xsd:element name="SharedWithUsers" ma:index="11"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Gedeeld met details" ma:internalName="SharedWithDetails" ma:readOnly="true">
      <xsd:simpleType>
        <xsd:restriction base="dms:Note">
          <xsd:maxLength value="255"/>
        </xsd:restriction>
      </xsd:simpleType>
    </xsd:element>
    <xsd:element name="TaxCatchAll" ma:index="17" nillable="true" ma:displayName="Taxonomy Catch All Column" ma:hidden="true" ma:list="{3aa45228-7749-41ea-b0ae-97058f5c654c}" ma:internalName="TaxCatchAll" ma:showField="CatchAllData" ma:web="a50f95b1-b31e-42c0-bcad-f3d23167eaa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pmerkingen xmlns="b17fa358-147c-45a1-a3f6-2be020440dd5" xsi:nil="true"/>
    <lcf76f155ced4ddcb4097134ff3c332f xmlns="b17fa358-147c-45a1-a3f6-2be020440dd5">
      <Terms xmlns="http://schemas.microsoft.com/office/infopath/2007/PartnerControls"/>
    </lcf76f155ced4ddcb4097134ff3c332f>
    <TaxCatchAll xmlns="a50f95b1-b31e-42c0-bcad-f3d23167eaa7" xsi:nil="true"/>
  </documentManagement>
</p:properties>
</file>

<file path=customXml/itemProps1.xml><?xml version="1.0" encoding="utf-8"?>
<ds:datastoreItem xmlns:ds="http://schemas.openxmlformats.org/officeDocument/2006/customXml" ds:itemID="{6E17AFFF-B266-4F22-93C2-B56901FE8EAC}">
  <ds:schemaRefs>
    <ds:schemaRef ds:uri="http://schemas.microsoft.com/sharepoint/v3/contenttype/forms"/>
  </ds:schemaRefs>
</ds:datastoreItem>
</file>

<file path=customXml/itemProps2.xml><?xml version="1.0" encoding="utf-8"?>
<ds:datastoreItem xmlns:ds="http://schemas.openxmlformats.org/officeDocument/2006/customXml" ds:itemID="{22F31609-25CA-4F11-A903-900EE00F7E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17fa358-147c-45a1-a3f6-2be020440dd5"/>
    <ds:schemaRef ds:uri="a50f95b1-b31e-42c0-bcad-f3d23167eaa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1E47C0D-39DB-4848-AE7E-EC224615AEED}">
  <ds:schemaRefs>
    <ds:schemaRef ds:uri="http://schemas.openxmlformats.org/package/2006/metadata/core-properties"/>
    <ds:schemaRef ds:uri="http://purl.org/dc/elements/1.1/"/>
    <ds:schemaRef ds:uri="http://schemas.microsoft.com/office/infopath/2007/PartnerControls"/>
    <ds:schemaRef ds:uri="http://purl.org/dc/terms/"/>
    <ds:schemaRef ds:uri="b17fa358-147c-45a1-a3f6-2be020440dd5"/>
    <ds:schemaRef ds:uri="http://schemas.microsoft.com/office/2006/documentManagement/types"/>
    <ds:schemaRef ds:uri="a50f95b1-b31e-42c0-bcad-f3d23167eaa7"/>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5</vt:i4>
      </vt:variant>
    </vt:vector>
  </HeadingPairs>
  <TitlesOfParts>
    <vt:vector size="5" baseType="lpstr">
      <vt:lpstr>Invultemplate</vt:lpstr>
      <vt:lpstr>Beoordelingsformulier</vt:lpstr>
      <vt:lpstr>Financiele gegevens</vt:lpstr>
      <vt:lpstr>Tekst voor in de brief</vt:lpstr>
      <vt:lpstr>Bronvelden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Karsten</dc:creator>
  <cp:keywords/>
  <dc:description/>
  <cp:lastModifiedBy>Waal, Bartold van der</cp:lastModifiedBy>
  <cp:revision/>
  <dcterms:created xsi:type="dcterms:W3CDTF">2024-08-21T07:44:30Z</dcterms:created>
  <dcterms:modified xsi:type="dcterms:W3CDTF">2024-09-30T11:28:35Z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0x010100BF719759B148E84F9AF433E04CEF2D7D</vt:lpwstr>
  </property>
</Properties>
</file>